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18.100.93\荒川01\総務企画部\財政課\040 財政調査\財政調査（R07）\00 区政課\080303 令和６年度財政状況資料集の作成・公表について（依頼）\02 入力用\"/>
    </mc:Choice>
  </mc:AlternateContent>
  <xr:revisionPtr revIDLastSave="0" documentId="13_ncr:1_{B33AD994-B03F-4374-ADE5-871FC948D861}" xr6:coauthVersionLast="47" xr6:coauthVersionMax="47" xr10:uidLastSave="{00000000-0000-0000-0000-000000000000}"/>
  <bookViews>
    <workbookView xWindow="-120" yWindow="-120" windowWidth="29040" windowHeight="15720" tabRatio="94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CO34" i="10"/>
  <c r="CO35" i="10" s="1"/>
  <c r="CO36" i="10" s="1"/>
  <c r="CO37" i="10" s="1"/>
  <c r="CO38" i="10" s="1"/>
  <c r="BW34" i="10"/>
  <c r="BW35" i="10" s="1"/>
  <c r="BW36" i="10" s="1"/>
  <c r="BW37" i="10" s="1"/>
  <c r="BW38" i="10" s="1"/>
  <c r="BW39"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<sst xmlns="http://schemas.openxmlformats.org/spreadsheetml/2006/main" count="1146" uniqueCount="559">
  <si>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</si>
  <si>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</si>
  <si>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</si>
  <si>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</si>
  <si>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</si>
  <si>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</si>
  <si>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</si>
  <si>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</si>
  <si>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</si>
  <si>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</si>
  <si>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</si>
  <si>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</si>
  <si>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</si>
  <si>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</si>
  <si>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</si>
  <si>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</si>
  <si>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</si>
  <si>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</si>
  <si>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</si>
  <si>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</si>
  <si>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</si>
  <si>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</si>
  <si>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</si>
  <si>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</si>
  <si>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</si>
  <si>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</si>
  <si>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</si>
  <si>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</si>
  <si>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</si>
  <si>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</si>
  <si>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</si>
  <si>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</si>
  <si>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</si>
  <si>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</si>
  <si>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</si>
  <si>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</si>
  <si>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</si>
  <si>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</si>
  <si>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</si>
  <si>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</si>
  <si>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</si>
  <si>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</si>
  <si>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</si>
  <si>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</si>
  <si>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</si>
  <si>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</si>
  <si>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</si>
  <si>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</si>
  <si>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</si>
  <si>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</si>
  <si>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</si>
  <si>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</si>
  <si>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</si>
  <si>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</si>
  <si>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</si>
  <si>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</si>
  <si>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</si>
  <si>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</si>
  <si>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</si>
  <si>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</si>
  <si>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</si>
  <si>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</si>
  <si>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</si>
  <si>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</si>
  <si>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</si>
  <si>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</si>
  <si>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</si>
  <si>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</si>
  <si>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</si>
  <si>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</si>
  <si>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</si>
  <si>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</si>
  <si>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</si>
  <si>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</si>
  <si>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</si>
  <si>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</si>
  <si>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</si>
  <si>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</si>
  <si>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</si>
  <si>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</si>
  <si>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</si>
  <si>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</si>
  <si>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</si>
  <si>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</si>
  <si>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</si>
  <si>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</si>
  <si>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</si>
  <si>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</si>
  <si>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</si>
  <si>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</si>
  <si>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</si>
  <si>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</si>
  <si>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</si>
  <si>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</si>
  <si>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</si>
  <si>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</si>
  <si>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</si>
  <si>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</si>
  <si>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</si>
  <si>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</si>
  <si>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</si>
  <si>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</si>
  <si>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</si>
  <si>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</si>
  <si>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</si>
  <si>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</si>
  <si>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</si>
  <si>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</si>
  <si>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</si>
  <si>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</si>
  <si>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</si>
  <si>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</si>
  <si>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</si>
  <si>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</si>
  <si>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</si>
  <si>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</si>
  <si>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</si>
  <si>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</si>
  <si>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</si>
  <si>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</si>
  <si>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</si>
  <si>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</si>
  <si>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</si>
  <si>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</si>
  <si>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</si>
  <si>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</si>
  <si>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</si>
  <si>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</si>
  <si>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</si>
  <si>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</si>
  <si>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</si>
  <si>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</si>
  <si>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</si>
  <si>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</si>
  <si>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</si>
  <si>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</si>
  <si>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</si>
  <si>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</si>
  <si>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</si>
  <si>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</si>
  <si>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</si>
  <si>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</si>
  <si>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</si>
  <si>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</si>
  <si>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</si>
  <si>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</si>
  <si>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</si>
  <si>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</si>
  <si>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</si>
  <si>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</si>
  <si>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</si>
  <si>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</si>
  <si>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</si>
  <si>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</si>
  <si>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</si>
  <si>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</si>
  <si>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</si>
  <si>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</si>
  <si>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</si>
  <si>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</si>
  <si>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</si>
  <si>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</si>
  <si>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</si>
  <si>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</si>
  <si>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</si>
  <si>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</si>
  <si>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</si>
  <si>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</si>
  <si>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</si>
  <si>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</si>
  <si>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</si>
  <si>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</si>
  <si>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</si>
  <si>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</si>
  <si>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</si>
  <si>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</si>
  <si>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</si>
  <si>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</si>
  <si>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</si>
  <si>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</si>
  <si>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</si>
  <si>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</si>
  <si>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</si>
  <si>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</si>
  <si>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</si>
  <si>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</si>
  <si>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</si>
  <si>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</si>
  <si>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</si>
  <si>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</si>
  <si>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</si>
  <si>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</si>
  <si>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</si>
  <si>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</si>
  <si>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</si>
  <si>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</si>
  <si>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</si>
  <si>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</si>
  <si>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</si>
  <si>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</si>
  <si>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</si>
  <si>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</si>
  <si>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</si>
  <si>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東京都荒川区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</si>
  <si>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</si>
  <si>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</si>
  <si>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</si>
  <si>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</si>
  <si>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</si>
  <si>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</si>
  <si>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</si>
  <si>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</si>
  <si>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</si>
  <si>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</si>
  <si>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</si>
  <si>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</si>
  <si>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</si>
  <si>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</si>
  <si>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</si>
  <si>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</si>
  <si>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</si>
  <si>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</si>
  <si>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</si>
  <si>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</si>
  <si>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</si>
  <si>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</si>
  <si>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</si>
  <si>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</si>
  <si>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</si>
  <si>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</si>
  <si>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</si>
  <si>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</si>
  <si>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</si>
  <si>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</si>
  <si>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</si>
  <si>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</si>
  <si>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</si>
  <si>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</si>
  <si>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</si>
  <si>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</si>
  <si>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</si>
  <si>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</si>
  <si>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</si>
  <si>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</si>
  <si>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</si>
  <si>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</si>
  <si>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</si>
  <si>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</si>
  <si>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</si>
  <si>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</si>
  <si>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</si>
  <si>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</si>
  <si>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</si>
  <si>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</si>
  <si>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</si>
  <si>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</si>
  <si>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</si>
  <si>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</si>
  <si>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</si>
  <si>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</si>
  <si>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</si>
  <si>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</si>
  <si>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</si>
  <si>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</si>
  <si>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</si>
  <si>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</si>
  <si>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</si>
  <si>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</si>
  <si>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</si>
  <si>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</si>
  <si>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</si>
  <si>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</si>
  <si>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</si>
  <si>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</si>
  <si>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</si>
  <si>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</si>
  <si>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</si>
  <si>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</si>
  <si>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</si>
  <si>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</si>
  <si>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</si>
  <si>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</si>
  <si>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</si>
  <si>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</si>
  <si>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</si>
  <si>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</si>
  <si>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</si>
  <si>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</si>
  <si>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</si>
  <si>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</si>
  <si>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</si>
  <si>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</si>
  <si>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</si>
  <si>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</si>
  <si>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</si>
  <si>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</si>
  <si>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</si>
  <si>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</si>
  <si>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</si>
  <si>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</si>
  <si>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</si>
  <si>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</si>
  <si>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</si>
  <si>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</si>
  <si>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</si>
  <si>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</si>
  <si>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</si>
  <si>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</si>
  <si>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</si>
  <si>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</si>
  <si>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</si>
  <si>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</si>
  <si>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</si>
  <si>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</si>
  <si>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</si>
  <si>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</si>
  <si>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</si>
  <si>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</si>
  <si>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</si>
  <si>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</si>
  <si>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</si>
  <si>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</si>
  <si>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</si>
  <si>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</si>
  <si>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</si>
  <si>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</si>
  <si>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</si>
  <si>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</si>
  <si>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</si>
  <si>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</si>
  <si>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</si>
  <si>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</si>
  <si>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</si>
  <si>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</si>
  <si>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</si>
  <si>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</si>
  <si>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</si>
  <si>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</si>
  <si>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</si>
  <si>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</si>
  <si>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</si>
  <si>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</si>
  <si>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</si>
  <si>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</si>
  <si>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</si>
  <si>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</si>
  <si>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</si>
  <si>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</si>
  <si>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</si>
  <si>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</si>
  <si>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</si>
  <si>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</si>
  <si>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</si>
  <si>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</si>
  <si>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東京都荒川区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</si>
  <si>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</si>
  <si>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</si>
  <si>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</si>
  <si>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</si>
  <si>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</si>
  <si>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</si>
  <si>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</si>
  <si>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</si>
  <si>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</si>
  <si>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</si>
  <si>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</si>
  <si>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</si>
  <si>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</si>
  <si>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</si>
  <si>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</si>
  <si>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</si>
  <si>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</si>
  <si>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</si>
  <si>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</si>
  <si>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</si>
  <si>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</si>
  <si>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</si>
  <si>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</si>
  <si>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</si>
  <si>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</si>
  <si>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</si>
  <si>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</si>
  <si>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</si>
  <si>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</si>
  <si>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</si>
  <si>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</si>
  <si>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</si>
  <si>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</si>
  <si>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</si>
  <si>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</si>
  <si>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</si>
  <si>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</si>
  <si>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</si>
  <si>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</si>
  <si>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</si>
  <si>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</si>
  <si>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</si>
  <si>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</si>
  <si>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</si>
  <si>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</si>
  <si>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</si>
  <si>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</si>
  <si>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</si>
  <si>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</si>
  <si>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</si>
  <si>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</si>
  <si>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</si>
  <si>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</si>
  <si>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</si>
  <si>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</si>
  <si>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</si>
  <si>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</si>
  <si>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</si>
  <si>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</si>
  <si>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</si>
  <si>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</si>
  <si>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</si>
  <si>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</si>
  <si>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</si>
  <si>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</si>
  <si>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</si>
  <si>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</si>
  <si>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</si>
  <si>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</si>
  <si>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</si>
  <si>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</si>
  <si>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</si>
  <si>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</si>
  <si>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</si>
  <si>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</si>
  <si>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</si>
  <si>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</si>
  <si>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</si>
  <si>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</si>
  <si>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</si>
  <si>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</si>
  <si>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</si>
  <si>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</si>
  <si>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</si>
  <si>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</si>
  <si>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</si>
  <si>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</si>
  <si>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</si>
  <si>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</si>
  <si>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</si>
  <si>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</si>
  <si>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</si>
  <si>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</si>
  <si>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</si>
  <si>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</si>
  <si>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</si>
  <si>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</si>
  <si>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</si>
  <si>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</si>
  <si>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</si>
  <si>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</si>
  <si>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</si>
  <si>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</si>
  <si>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</si>
  <si>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</si>
  <si>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</si>
  <si>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</si>
  <si>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</si>
  <si>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</si>
  <si>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</si>
  <si>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</si>
  <si>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</si>
  <si>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</si>
  <si>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</si>
  <si>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</si>
  <si>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</si>
  <si>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</si>
  <si>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</si>
  <si>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</si>
  <si>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</si>
  <si>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</si>
  <si>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</si>
  <si>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</si>
  <si>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</si>
  <si>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</si>
  <si>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</si>
  <si>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</si>
  <si>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</si>
  <si>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</si>
  <si>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</si>
  <si>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</si>
  <si>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</si>
  <si>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</si>
  <si>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</si>
  <si>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</si>
  <si>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</si>
  <si>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</si>
  <si>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</si>
  <si>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</si>
  <si>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</si>
  <si>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</si>
  <si>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</si>
  <si>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</si>
  <si>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</si>
  <si>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</si>
  <si>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</si>
  <si>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</si>
  <si>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</si>
  <si>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</si>
  <si>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</si>
  <si>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</si>
  <si>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</si>
  <si>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</si>
  <si>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</si>
  <si>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</si>
  <si>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</si>
  <si>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</si>
  <si>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</si>
  <si>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</si>
  <si>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</si>
  <si>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</si>
  <si>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</si>
  <si>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</si>
  <si>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</si>
  <si>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</si>
  <si>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</si>
  <si>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</si>
  <si>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</si>
  <si>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</si>
  <si>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</si>
  <si>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</si>
  <si>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8.07</t>
  </si>
  <si>
    <t>▲ 6.18</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</si>
  <si>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</si>
  <si>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</si>
  <si>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</si>
  <si>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</si>
  <si>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</si>
  <si>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</si>
  <si>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</si>
  <si>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</si>
  <si>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</si>
  <si>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</si>
  <si>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</si>
  <si>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</si>
  <si>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</si>
  <si>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</si>
  <si>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</si>
  <si>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</si>
  <si>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</si>
  <si>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</si>
  <si>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荒川区芸術文化振興財団</t>
  </si>
  <si>
    <t>○</t>
    <phoneticPr fontId="2"/>
  </si>
  <si>
    <t>荒川区土地開発公社</t>
  </si>
  <si>
    <t>日暮里駅整備</t>
  </si>
  <si>
    <t>荒川区自治総合研究所</t>
  </si>
  <si>
    <t>東京広域勤労者サービスセンター</t>
  </si>
  <si>
    <t>-</t>
    <phoneticPr fontId="2"/>
  </si>
  <si>
    <t>義務教育施設整備基金</t>
    <phoneticPr fontId="5"/>
  </si>
  <si>
    <t>公共施設等整備基金</t>
    <phoneticPr fontId="5"/>
  </si>
  <si>
    <t>庁舎整備基金</t>
    <phoneticPr fontId="5"/>
  </si>
  <si>
    <t>災害対策基金</t>
    <phoneticPr fontId="5"/>
  </si>
  <si>
    <t>産業振興基金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</si>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</sst>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A035-4EBD-AD0B-991863DBC6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50047</c:v>
                </c:pt>
                <c:pt idx="1">
                  <c:v>51048</c:v>
                </c:pt>
                <c:pt idx="2">
                  <c:v>42648</c:v>
                </c:pt>
                <c:pt idx="3">
                  <c:v>57529</c:v>
                </c:pt>
                <c:pt idx="4">
                  <c:v>55637</c:v>
                </c:pt>
              </c:numCache>
            </c:numRef>
          </c:val>
          <c:smooth val="0"/>
          <c:extLst>
            <c:ext xmlns:c16="http://schemas.microsoft.com/office/drawing/2014/chart" uri="{C3380CC4-5D6E-409C-BE32-E72D297353CC}">
              <c16:uniqueId val="{00000001-A035-4EBD-AD0B-991863DBC6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3.68</c:v>
                </c:pt>
                <c:pt idx="1">
                  <c:v>7.83</c:v>
                </c:pt>
                <c:pt idx="2">
                  <c:v>7.81</c:v>
                </c:pt>
                <c:pt idx="3">
                  <c:v>5.64</c:v>
                </c:pt>
                <c:pt idx="4">
                  <c:v>2.54</c:v>
                </c:pt>
              </c:numCache>
            </c:numRef>
          </c:val>
          <c:extLst>
            <c:ext xmlns:c16="http://schemas.microsoft.com/office/drawing/2014/chart" uri="{C3380CC4-5D6E-409C-BE32-E72D297353CC}">
              <c16:uniqueId val="{00000000-A2F0-4C6E-B560-C22312E8B1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33.799999999999997</c:v>
                </c:pt>
                <c:pt idx="1">
                  <c:v>34</c:v>
                </c:pt>
                <c:pt idx="2">
                  <c:v>32.5</c:v>
                </c:pt>
                <c:pt idx="3">
                  <c:v>23.96</c:v>
                </c:pt>
                <c:pt idx="4">
                  <c:v>19.579999999999998</c:v>
                </c:pt>
              </c:numCache>
            </c:numRef>
          </c:val>
          <c:extLst>
            <c:ext xmlns:c16="http://schemas.microsoft.com/office/drawing/2014/chart" uri="{C3380CC4-5D6E-409C-BE32-E72D297353CC}">
              <c16:uniqueId val="{00000001-A2F0-4C6E-B560-C22312E8B1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3.83</c:v>
                </c:pt>
                <c:pt idx="1">
                  <c:v>5.17</c:v>
                </c:pt>
                <c:pt idx="2">
                  <c:v>0.35</c:v>
                </c:pt>
                <c:pt idx="3">
                  <c:v>-8.07</c:v>
                </c:pt>
                <c:pt idx="4">
                  <c:v>-6.18</c:v>
                </c:pt>
              </c:numCache>
            </c:numRef>
          </c:val>
          <c:smooth val="0"/>
          <c:extLst>
            <c:ext xmlns:c16="http://schemas.microsoft.com/office/drawing/2014/chart" uri="{C3380CC4-5D6E-409C-BE32-E72D297353CC}">
              <c16:uniqueId val="{00000002-A2F0-4C6E-B560-C22312E8B1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D6-4651-AC12-FB4F791C41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D6-4651-AC12-FB4F791C41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D6-4651-AC12-FB4F791C41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D6-4651-AC12-FB4F791C41C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2D6-4651-AC12-FB4F791C41C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2D6-4651-AC12-FB4F791C41C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0.09</c:v>
                </c:pt>
                <c:pt idx="4">
                  <c:v>#N/A</c:v>
                </c:pt>
                <c:pt idx="5">
                  <c:v>0.11</c:v>
                </c:pt>
                <c:pt idx="6">
                  <c:v>#N/A</c:v>
                </c:pt>
                <c:pt idx="7">
                  <c:v>0.09</c:v>
                </c:pt>
                <c:pt idx="8">
                  <c:v>#N/A</c:v>
                </c:pt>
                <c:pt idx="9">
                  <c:v>0.1</c:v>
                </c:pt>
              </c:numCache>
            </c:numRef>
          </c:val>
          <c:extLst>
            <c:ext xmlns:c16="http://schemas.microsoft.com/office/drawing/2014/chart" uri="{C3380CC4-5D6E-409C-BE32-E72D297353CC}">
              <c16:uniqueId val="{00000006-A2D6-4651-AC12-FB4F791C41C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0.6</c:v>
                </c:pt>
                <c:pt idx="4">
                  <c:v>#N/A</c:v>
                </c:pt>
                <c:pt idx="5">
                  <c:v>0.33</c:v>
                </c:pt>
                <c:pt idx="6">
                  <c:v>#N/A</c:v>
                </c:pt>
                <c:pt idx="7">
                  <c:v>0.52</c:v>
                </c:pt>
                <c:pt idx="8">
                  <c:v>#N/A</c:v>
                </c:pt>
                <c:pt idx="9">
                  <c:v>0.56000000000000005</c:v>
                </c:pt>
              </c:numCache>
            </c:numRef>
          </c:val>
          <c:extLst>
            <c:ext xmlns:c16="http://schemas.microsoft.com/office/drawing/2014/chart" uri="{C3380CC4-5D6E-409C-BE32-E72D297353CC}">
              <c16:uniqueId val="{00000007-A2D6-4651-AC12-FB4F791C41C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1.53</c:v>
                </c:pt>
                <c:pt idx="2">
                  <c:v>#N/A</c:v>
                </c:pt>
                <c:pt idx="3">
                  <c:v>0.94</c:v>
                </c:pt>
                <c:pt idx="4">
                  <c:v>#N/A</c:v>
                </c:pt>
                <c:pt idx="5">
                  <c:v>1.1499999999999999</c:v>
                </c:pt>
                <c:pt idx="6">
                  <c:v>#N/A</c:v>
                </c:pt>
                <c:pt idx="7">
                  <c:v>0.76</c:v>
                </c:pt>
                <c:pt idx="8">
                  <c:v>#N/A</c:v>
                </c:pt>
                <c:pt idx="9">
                  <c:v>0.86</c:v>
                </c:pt>
              </c:numCache>
            </c:numRef>
          </c:val>
          <c:extLst>
            <c:ext xmlns:c16="http://schemas.microsoft.com/office/drawing/2014/chart" uri="{C3380CC4-5D6E-409C-BE32-E72D297353CC}">
              <c16:uniqueId val="{00000008-A2D6-4651-AC12-FB4F791C41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3.67</c:v>
                </c:pt>
                <c:pt idx="2">
                  <c:v>#N/A</c:v>
                </c:pt>
                <c:pt idx="3">
                  <c:v>7.83</c:v>
                </c:pt>
                <c:pt idx="4">
                  <c:v>#N/A</c:v>
                </c:pt>
                <c:pt idx="5">
                  <c:v>7.8</c:v>
                </c:pt>
                <c:pt idx="6">
                  <c:v>#N/A</c:v>
                </c:pt>
                <c:pt idx="7">
                  <c:v>5.63</c:v>
                </c:pt>
                <c:pt idx="8">
                  <c:v>#N/A</c:v>
                </c:pt>
                <c:pt idx="9">
                  <c:v>2.54</c:v>
                </c:pt>
              </c:numCache>
            </c:numRef>
          </c:val>
          <c:extLst>
            <c:ext xmlns:c16="http://schemas.microsoft.com/office/drawing/2014/chart" uri="{C3380CC4-5D6E-409C-BE32-E72D297353CC}">
              <c16:uniqueId val="{00000009-A2D6-4651-AC12-FB4F791C41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3312</c:v>
                </c:pt>
                <c:pt idx="5">
                  <c:v>3203</c:v>
                </c:pt>
                <c:pt idx="8">
                  <c:v>2924</c:v>
                </c:pt>
                <c:pt idx="11">
                  <c:v>2714</c:v>
                </c:pt>
                <c:pt idx="14">
                  <c:v>2251</c:v>
                </c:pt>
              </c:numCache>
            </c:numRef>
          </c:val>
          <c:extLst>
            <c:ext xmlns:c16="http://schemas.microsoft.com/office/drawing/2014/chart" uri="{C3380CC4-5D6E-409C-BE32-E72D297353CC}">
              <c16:uniqueId val="{00000000-ADBE-4C98-9283-5D0AA9517F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BE-4C98-9283-5D0AA9517F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790</c:v>
                </c:pt>
                <c:pt idx="3">
                  <c:v>425</c:v>
                </c:pt>
                <c:pt idx="6">
                  <c:v>1876</c:v>
                </c:pt>
                <c:pt idx="9">
                  <c:v>5164</c:v>
                </c:pt>
                <c:pt idx="12">
                  <c:v>2710</c:v>
                </c:pt>
              </c:numCache>
            </c:numRef>
          </c:val>
          <c:extLst>
            <c:ext xmlns:c16="http://schemas.microsoft.com/office/drawing/2014/chart" uri="{C3380CC4-5D6E-409C-BE32-E72D297353CC}">
              <c16:uniqueId val="{00000002-ADBE-4C98-9283-5D0AA9517F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76</c:v>
                </c:pt>
                <c:pt idx="3">
                  <c:v>72</c:v>
                </c:pt>
                <c:pt idx="6">
                  <c:v>73</c:v>
                </c:pt>
                <c:pt idx="9">
                  <c:v>89</c:v>
                </c:pt>
                <c:pt idx="12">
                  <c:v>121</c:v>
                </c:pt>
              </c:numCache>
            </c:numRef>
          </c:val>
          <c:extLst>
            <c:ext xmlns:c16="http://schemas.microsoft.com/office/drawing/2014/chart" uri="{C3380CC4-5D6E-409C-BE32-E72D297353CC}">
              <c16:uniqueId val="{00000003-ADBE-4C98-9283-5D0AA9517F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BE-4C98-9283-5D0AA9517F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78</c:v>
                </c:pt>
                <c:pt idx="6">
                  <c:v>78</c:v>
                </c:pt>
                <c:pt idx="9">
                  <c:v>78</c:v>
                </c:pt>
                <c:pt idx="12">
                  <c:v>78</c:v>
                </c:pt>
              </c:numCache>
            </c:numRef>
          </c:val>
          <c:extLst>
            <c:ext xmlns:c16="http://schemas.microsoft.com/office/drawing/2014/chart" uri="{C3380CC4-5D6E-409C-BE32-E72D297353CC}">
              <c16:uniqueId val="{00000005-ADBE-4C98-9283-5D0AA9517F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BE-4C98-9283-5D0AA9517F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1734</c:v>
                </c:pt>
                <c:pt idx="3">
                  <c:v>1753</c:v>
                </c:pt>
                <c:pt idx="6">
                  <c:v>1810</c:v>
                </c:pt>
                <c:pt idx="9">
                  <c:v>2018</c:v>
                </c:pt>
                <c:pt idx="12">
                  <c:v>2115</c:v>
                </c:pt>
              </c:numCache>
            </c:numRef>
          </c:val>
          <c:extLst>
            <c:ext xmlns:c16="http://schemas.microsoft.com/office/drawing/2014/chart" uri="{C3380CC4-5D6E-409C-BE32-E72D297353CC}">
              <c16:uniqueId val="{00000007-ADBE-4C98-9283-5D0AA9517F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-712</c:v>
                </c:pt>
                <c:pt idx="2">
                  <c:v>#N/A</c:v>
                </c:pt>
                <c:pt idx="3">
                  <c:v>#N/A</c:v>
                </c:pt>
                <c:pt idx="4">
                  <c:v>-875</c:v>
                </c:pt>
                <c:pt idx="5">
                  <c:v>#N/A</c:v>
                </c:pt>
                <c:pt idx="6">
                  <c:v>#N/A</c:v>
                </c:pt>
                <c:pt idx="7">
                  <c:v>913</c:v>
                </c:pt>
                <c:pt idx="8">
                  <c:v>#N/A</c:v>
                </c:pt>
                <c:pt idx="9">
                  <c:v>#N/A</c:v>
                </c:pt>
                <c:pt idx="10">
                  <c:v>4635</c:v>
                </c:pt>
                <c:pt idx="11">
                  <c:v>#N/A</c:v>
                </c:pt>
                <c:pt idx="12">
                  <c:v>#N/A</c:v>
                </c:pt>
                <c:pt idx="13">
                  <c:v>2773</c:v>
                </c:pt>
                <c:pt idx="14">
                  <c:v>#N/A</c:v>
                </c:pt>
              </c:numCache>
            </c:numRef>
          </c:val>
          <c:smooth val="0"/>
          <c:extLst>
            <c:ext xmlns:c16="http://schemas.microsoft.com/office/drawing/2014/chart" uri="{C3380CC4-5D6E-409C-BE32-E72D297353CC}">
              <c16:uniqueId val="{00000008-ADBE-4C98-9283-5D0AA9517F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27206</c:v>
                </c:pt>
                <c:pt idx="5">
                  <c:v>29947</c:v>
                </c:pt>
                <c:pt idx="8">
                  <c:v>28625</c:v>
                </c:pt>
                <c:pt idx="11">
                  <c:v>25435</c:v>
                </c:pt>
                <c:pt idx="14">
                  <c:v>22788</c:v>
                </c:pt>
              </c:numCache>
            </c:numRef>
          </c:val>
          <c:extLst>
            <c:ext xmlns:c16="http://schemas.microsoft.com/office/drawing/2014/chart" uri="{C3380CC4-5D6E-409C-BE32-E72D297353CC}">
              <c16:uniqueId val="{00000000-8D8E-4AE8-B824-F3F145A96B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1772</c:v>
                </c:pt>
                <c:pt idx="5">
                  <c:v>1878</c:v>
                </c:pt>
                <c:pt idx="8">
                  <c:v>2059</c:v>
                </c:pt>
                <c:pt idx="11">
                  <c:v>3494</c:v>
                </c:pt>
                <c:pt idx="14">
                  <c:v>4416</c:v>
                </c:pt>
              </c:numCache>
            </c:numRef>
          </c:val>
          <c:extLst>
            <c:ext xmlns:c16="http://schemas.microsoft.com/office/drawing/2014/chart" uri="{C3380CC4-5D6E-409C-BE32-E72D297353CC}">
              <c16:uniqueId val="{00000001-8D8E-4AE8-B824-F3F145A96B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43249</c:v>
                </c:pt>
                <c:pt idx="5">
                  <c:v>45137</c:v>
                </c:pt>
                <c:pt idx="8">
                  <c:v>47871</c:v>
                </c:pt>
                <c:pt idx="11">
                  <c:v>50836</c:v>
                </c:pt>
                <c:pt idx="14">
                  <c:v>52632</c:v>
                </c:pt>
              </c:numCache>
            </c:numRef>
          </c:val>
          <c:extLst>
            <c:ext xmlns:c16="http://schemas.microsoft.com/office/drawing/2014/chart" uri="{C3380CC4-5D6E-409C-BE32-E72D297353CC}">
              <c16:uniqueId val="{00000002-8D8E-4AE8-B824-F3F145A96B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8E-4AE8-B824-F3F145A96B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8E-4AE8-B824-F3F145A96B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8E-4AE8-B824-F3F145A96B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8612</c:v>
                </c:pt>
                <c:pt idx="3">
                  <c:v>9198</c:v>
                </c:pt>
                <c:pt idx="6">
                  <c:v>8306</c:v>
                </c:pt>
                <c:pt idx="9">
                  <c:v>8892</c:v>
                </c:pt>
                <c:pt idx="12">
                  <c:v>9356</c:v>
                </c:pt>
              </c:numCache>
            </c:numRef>
          </c:val>
          <c:extLst>
            <c:ext xmlns:c16="http://schemas.microsoft.com/office/drawing/2014/chart" uri="{C3380CC4-5D6E-409C-BE32-E72D297353CC}">
              <c16:uniqueId val="{00000006-8D8E-4AE8-B824-F3F145A96B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1009</c:v>
                </c:pt>
                <c:pt idx="3">
                  <c:v>1120</c:v>
                </c:pt>
                <c:pt idx="6">
                  <c:v>1312</c:v>
                </c:pt>
                <c:pt idx="9">
                  <c:v>1315</c:v>
                </c:pt>
                <c:pt idx="12">
                  <c:v>1573</c:v>
                </c:pt>
              </c:numCache>
            </c:numRef>
          </c:val>
          <c:extLst>
            <c:ext xmlns:c16="http://schemas.microsoft.com/office/drawing/2014/chart" uri="{C3380CC4-5D6E-409C-BE32-E72D297353CC}">
              <c16:uniqueId val="{00000007-8D8E-4AE8-B824-F3F145A96B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D8E-4AE8-B824-F3F145A96B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8996</c:v>
                </c:pt>
                <c:pt idx="3">
                  <c:v>9449</c:v>
                </c:pt>
                <c:pt idx="6">
                  <c:v>13996</c:v>
                </c:pt>
                <c:pt idx="9">
                  <c:v>11488</c:v>
                </c:pt>
                <c:pt idx="12">
                  <c:v>8499</c:v>
                </c:pt>
              </c:numCache>
            </c:numRef>
          </c:val>
          <c:extLst>
            <c:ext xmlns:c16="http://schemas.microsoft.com/office/drawing/2014/chart" uri="{C3380CC4-5D6E-409C-BE32-E72D297353CC}">
              <c16:uniqueId val="{00000009-8D8E-4AE8-B824-F3F145A96B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19017</c:v>
                </c:pt>
                <c:pt idx="3">
                  <c:v>18525</c:v>
                </c:pt>
                <c:pt idx="6">
                  <c:v>17549</c:v>
                </c:pt>
                <c:pt idx="9">
                  <c:v>15979</c:v>
                </c:pt>
                <c:pt idx="12">
                  <c:v>14706</c:v>
                </c:pt>
              </c:numCache>
            </c:numRef>
          </c:val>
          <c:extLst>
            <c:ext xmlns:c16="http://schemas.microsoft.com/office/drawing/2014/chart" uri="{C3380CC4-5D6E-409C-BE32-E72D297353CC}">
              <c16:uniqueId val="{0000000A-8D8E-4AE8-B824-F3F145A96B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8E-4AE8-B824-F3F145A96B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21305</c:v>
                </c:pt>
                <c:pt idx="1">
                  <c:v>16810</c:v>
                </c:pt>
                <c:pt idx="2">
                  <c:v>14367</c:v>
                </c:pt>
              </c:numCache>
            </c:numRef>
          </c:val>
          <c:extLst>
            <c:ext xmlns:c16="http://schemas.microsoft.com/office/drawing/2014/chart" uri="{C3380CC4-5D6E-409C-BE32-E72D297353CC}">
              <c16:uniqueId val="{00000000-73BF-4EA4-AD07-219975AC52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4128</c:v>
                </c:pt>
                <c:pt idx="1">
                  <c:v>4131</c:v>
                </c:pt>
                <c:pt idx="2">
                  <c:v>4138</c:v>
                </c:pt>
              </c:numCache>
            </c:numRef>
          </c:val>
          <c:extLst>
            <c:ext xmlns:c16="http://schemas.microsoft.com/office/drawing/2014/chart" uri="{C3380CC4-5D6E-409C-BE32-E72D297353CC}">
              <c16:uniqueId val="{00000001-73BF-4EA4-AD07-219975AC52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20490</c:v>
                </c:pt>
                <c:pt idx="1">
                  <c:v>27717</c:v>
                </c:pt>
                <c:pt idx="2">
                  <c:v>31603</c:v>
                </c:pt>
              </c:numCache>
            </c:numRef>
          </c:val>
          <c:extLst>
            <c:ext xmlns:c16="http://schemas.microsoft.com/office/drawing/2014/chart" uri="{C3380CC4-5D6E-409C-BE32-E72D297353CC}">
              <c16:uniqueId val="{00000002-73BF-4EA4-AD07-219975AC52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債務負担行為に基づく支出額は、都市計画公園等用地取得費の減などにより減少している。元利償還金は直近では増加傾向にあり、今後も義務教育施設や公共施設の改築等が控えているなど起債の活用が想定されるため、将来の財政負担も考慮しながら、引き続き公債費の適正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年間は満期一括償還がなく取崩しを行わなかったため、運用利子分のみ増加している。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年度決算から算定を開始して以来、充当可能財源等が将来負担額を上回っており、実質的な将来負担額は生じていない。</a:t>
          </a:r>
        </a:p>
        <a:p>
          <a:r>
            <a:rPr kumimoji="1" lang="ja-JP" altLang="en-US" sz="1400">
              <a:latin typeface="ＭＳ ゴシック" pitchFamily="49" charset="-128"/>
              <a:ea typeface="ＭＳ ゴシック" pitchFamily="49" charset="-128"/>
            </a:rPr>
            <a:t>　なお、令和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年度は、一般会計等に係る地方債現在高の減などにより、将来負担額と充当可能財源等の差額は拡大した。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財源不足の対応として、財政調整基金を約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億円取崩したものの、決算剰余金の特定目的基金への積立てや今後予定している本庁舎の整備に備え、令和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年度から計画的な積立てを開始したこと等により、基金全体としては約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財政調整基金の残高を一定程度確保しつつ、将来想定される小中学校や公共施設の建替えに備え、義務教育施設整備基金や庁舎整備基金などの特定目的基金への計画的な積立てを行っていく。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・庁舎整備基金：区の庁舎整備に要する資金に充てるため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義務教育施設整備基金及び公共施設等整備基金については、将来想定される小中学校や公共施設の建替えに備え、令和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年度の決算剰余金を積み立てたため、大幅に増加した。庁舎整備基金は、令和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年度から計画的な積立てを開始したため、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億円増加している。また、そのほかの特定目的基金は基金運用利子の積立てのみを行い、取崩しを行わなかったことから、残高については若干増加している。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年度に実施予定の本庁舎整備に向けて、令和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基金運用利子の積立てを行ったものの、財源不足の対応として約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災害等による不測の事態や年度間の財源不足に対応するため、標準財政規模に対して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満期一括債の償還時に取崩しを行うなど、計画的かつ効果的な活用を図っていく。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平均値を下回る値で推移しているため、これまでに引き続き、行財政改革を推進し、多様化・高度化する社会における区民ニーズを的確に捉え、選択と集中の観点から既存事業の精査・見直しを図るとともに、特別区民税の収納率アップやクラウドファンディング・ふるさと納税等の財源確保策を積極的に活用するなど、歳入歳出の両面から、健全な財政運営のための取り組み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一般財源等総額が財政調整交付金、地方特例交付金などにより増加したが、経常的経費充当一般財源等が人件費や物件費などの増加により、経常的一般財源等総額の増加幅を上回ったため、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景気変動の影響を受けやすい財政調整交付金の動向を注視しつつ、義務的経費の抑制を図ることや、区税収納対策の強化を図るなど、歳入歳出両面にわたる取り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247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157480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2477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162983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30173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162983</xdr:rowOff>
    </xdr:from>
    <xdr:to>
      <xdr:col>11</xdr:col>
      <xdr:colOff>31750</xdr:colOff>
      <xdr:row>67</xdr:row>
      <xdr:rowOff>71967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47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112183</xdr:rowOff>
    </xdr:from>
    <xdr:to>
      <xdr:col>11</xdr:col>
      <xdr:colOff>82550</xdr:colOff>
      <xdr:row>67</xdr:row>
      <xdr:rowOff>42333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27110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21167</xdr:rowOff>
    </xdr:from>
    <xdr:to>
      <xdr:col>7</xdr:col>
      <xdr:colOff>31750</xdr:colOff>
      <xdr:row>67</xdr:row>
      <xdr:rowOff>122767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107544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職員給与費などによる人件費の増や、予防接種費などによる物件費の増により、人口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推進などによる業務の効率化や生産性向上に努め、コストの縮減に向けた取り組みを進めていく。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50860</xdr:rowOff>
    </xdr:from>
    <xdr:to>
      <xdr:col>23</xdr:col>
      <xdr:colOff>133350</xdr:colOff>
      <xdr:row>82</xdr:row>
      <xdr:rowOff>129130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9760"/>
          <a:ext cx="8382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50860</xdr:rowOff>
    </xdr:from>
    <xdr:to>
      <xdr:col>19</xdr:col>
      <xdr:colOff>133350</xdr:colOff>
      <xdr:row>82</xdr:row>
      <xdr:rowOff>77986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09760"/>
          <a:ext cx="889000" cy="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77986</xdr:rowOff>
    </xdr:from>
    <xdr:to>
      <xdr:col>15</xdr:col>
      <xdr:colOff>82550</xdr:colOff>
      <xdr:row>82</xdr:row>
      <xdr:rowOff>79908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36886"/>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163767</xdr:rowOff>
    </xdr:from>
    <xdr:to>
      <xdr:col>11</xdr:col>
      <xdr:colOff>31750</xdr:colOff>
      <xdr:row>82</xdr:row>
      <xdr:rowOff>79908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1217"/>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78330</xdr:rowOff>
    </xdr:from>
    <xdr:to>
      <xdr:col>23</xdr:col>
      <xdr:colOff>184150</xdr:colOff>
      <xdr:row>83</xdr:row>
      <xdr:rowOff>8480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50407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xdr:rowOff>
    </xdr:from>
    <xdr:to>
      <xdr:col>19</xdr:col>
      <xdr:colOff>184150</xdr:colOff>
      <xdr:row>82</xdr:row>
      <xdr:rowOff>101660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86437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27186</xdr:rowOff>
    </xdr:from>
    <xdr:to>
      <xdr:col>15</xdr:col>
      <xdr:colOff>133350</xdr:colOff>
      <xdr:row>82</xdr:row>
      <xdr:rowOff>128786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113563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29108</xdr:rowOff>
    </xdr:from>
    <xdr:to>
      <xdr:col>11</xdr:col>
      <xdr:colOff>82550</xdr:colOff>
      <xdr:row>82</xdr:row>
      <xdr:rowOff>130708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115485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112967</xdr:rowOff>
    </xdr:from>
    <xdr:to>
      <xdr:col>7</xdr:col>
      <xdr:colOff>31750</xdr:colOff>
      <xdr:row>82</xdr:row>
      <xdr:rowOff>43117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27894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8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類似団体の中において低い水準で推移しているため、引き続き給与水準の適正化に努めていく。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27214</xdr:rowOff>
    </xdr:from>
    <xdr:to>
      <xdr:col>81</xdr:col>
      <xdr:colOff>44450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7432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61686</xdr:rowOff>
    </xdr:from>
    <xdr:to>
      <xdr:col>77</xdr:col>
      <xdr:colOff>44450</xdr:colOff>
      <xdr:row>81</xdr:row>
      <xdr:rowOff>62593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7776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61686</xdr:rowOff>
    </xdr:from>
    <xdr:to>
      <xdr:col>72</xdr:col>
      <xdr:colOff>203200</xdr:colOff>
      <xdr:row>81</xdr:row>
      <xdr:rowOff>97064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7776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84514"/>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147864</xdr:rowOff>
    </xdr:from>
    <xdr:to>
      <xdr:col>81</xdr:col>
      <xdr:colOff>95250</xdr:colOff>
      <xdr:row>80</xdr:row>
      <xdr:rowOff>78014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69141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6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10886</xdr:rowOff>
    </xdr:from>
    <xdr:to>
      <xdr:col>73</xdr:col>
      <xdr:colOff>44450</xdr:colOff>
      <xdr:row>80</xdr:row>
      <xdr:rowOff>112486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122663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職員数は採用活動の強化により増となったが、人口が前年度と比較して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人当たり職員数は減少した。</a:t>
          </a:r>
        </a:p>
        <a:p>
          <a:r>
            <a:rPr kumimoji="1" lang="ja-JP" altLang="en-US" sz="1300">
              <a:latin typeface="ＭＳ Ｐゴシック" panose="020B0600070205080204" pitchFamily="50" charset="-128"/>
              <a:ea typeface="ＭＳ Ｐゴシック" panose="020B0600070205080204" pitchFamily="50" charset="-128"/>
            </a:rPr>
            <a:t>　今後も民間活力の有効活用や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の推進などにより、適正な執行体制の確保に努めていく。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20562</xdr:rowOff>
    </xdr:from>
    <xdr:to>
      <xdr:col>81</xdr:col>
      <xdr:colOff>44450</xdr:colOff>
      <xdr:row>61</xdr:row>
      <xdr:rowOff>22860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79012"/>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36649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813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38946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9509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34351</xdr:rowOff>
    </xdr:from>
    <xdr:to>
      <xdr:col>68</xdr:col>
      <xdr:colOff>152400</xdr:colOff>
      <xdr:row>61</xdr:row>
      <xdr:rowOff>38946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92801"/>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141212</xdr:rowOff>
    </xdr:from>
    <xdr:to>
      <xdr:col>81</xdr:col>
      <xdr:colOff>95250</xdr:colOff>
      <xdr:row>61</xdr:row>
      <xdr:rowOff>71362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113289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0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58437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72226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74523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155001</xdr:rowOff>
    </xdr:from>
    <xdr:to>
      <xdr:col>64</xdr:col>
      <xdr:colOff>152400</xdr:colOff>
      <xdr:row>61</xdr:row>
      <xdr:rowOff>85151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69928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公債費に準ずる債務負担行為の額が減少し、令和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年度単年度比率は減となったが、令和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年度単年度比率が大きかったため、昨年度と比べ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類似団体内平均値を上回っていることから、今後も、将来の財政負担を考慮しつつ、公債費の適正管理に努めていく。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45</xdr:row>
      <xdr:rowOff>74083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2738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04567"/>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034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40</xdr:row>
      <xdr:rowOff>66675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70348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102252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歳入経常一般財源等は増加したが、職員給与費の増などによる人件費の増加幅が上回ったため、前年度と比較して、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数値自体は類似団体内平均値を上回っているため、今後も執行体制の見直し等を進め、人件費の抑制に努めていく。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136525</xdr:rowOff>
    </xdr:from>
    <xdr:to>
      <xdr:col>24</xdr:col>
      <xdr:colOff>25400</xdr:colOff>
      <xdr:row>39</xdr:row>
      <xdr:rowOff>88900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516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136525</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516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98425</xdr:rowOff>
    </xdr:from>
    <xdr:to>
      <xdr:col>15</xdr:col>
      <xdr:colOff>98425</xdr:colOff>
      <xdr:row>40</xdr:row>
      <xdr:rowOff>3175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7849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3175</xdr:rowOff>
    </xdr:from>
    <xdr:to>
      <xdr:col>11</xdr:col>
      <xdr:colOff>9525</xdr:colOff>
      <xdr:row>40</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61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38100</xdr:rowOff>
    </xdr:from>
    <xdr:to>
      <xdr:col>24</xdr:col>
      <xdr:colOff>76200</xdr:colOff>
      <xdr:row>39</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10177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85725</xdr:rowOff>
    </xdr:from>
    <xdr:to>
      <xdr:col>20</xdr:col>
      <xdr:colOff>38100</xdr:colOff>
      <xdr:row>39</xdr:row>
      <xdr:rowOff>15875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8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123825</xdr:rowOff>
    </xdr:from>
    <xdr:to>
      <xdr:col>11</xdr:col>
      <xdr:colOff>60325</xdr:colOff>
      <xdr:row>40</xdr:row>
      <xdr:rowOff>53975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38752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9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66675</xdr:rowOff>
    </xdr:from>
    <xdr:to>
      <xdr:col>6</xdr:col>
      <xdr:colOff>171450</xdr:colOff>
      <xdr:row>40</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1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歳入経常一般財源等は増加したが、予防接種費や荒川遊園管理運営費の増などによる物件費の増加幅が上回ったため、前年度と比較して、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87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38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63500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1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133350</xdr:rowOff>
    </xdr:from>
    <xdr:to>
      <xdr:col>69</xdr:col>
      <xdr:colOff>92075</xdr:colOff>
      <xdr:row>14</xdr:row>
      <xdr:rowOff>63500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107950</xdr:rowOff>
    </xdr:from>
    <xdr:to>
      <xdr:col>78</xdr:col>
      <xdr:colOff>120650</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保育園管理運営委託費や医療扶助などにより扶助費は増加したが、歳入経常一般財源等の増加幅が上回ったため、前年度と比較して、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数値は類似団体内平均値と同ポイントとなっているが、今後も扶助費の適正な執行に努めていく。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27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170543</xdr:rowOff>
    </xdr:from>
    <xdr:to>
      <xdr:col>19</xdr:col>
      <xdr:colOff>187325</xdr:colOff>
      <xdr:row>59</xdr:row>
      <xdr:rowOff>75293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11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75293</xdr:rowOff>
    </xdr:from>
    <xdr:to>
      <xdr:col>15</xdr:col>
      <xdr:colOff>98425</xdr:colOff>
      <xdr:row>59</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19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45357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歳入経常一般財源等は増加したが、介護保険事業特別会計繰出金などによる繰出金等の増加幅が上回ったため、前年度と比較して、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歳入経常一般財源等は増加し、私立保育園補助事業費や町会・自治会会館建設助成費などにより補助費等も増加したため、昨年度と同ポイントとなった。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7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0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36847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歳入経常一般財源等は増加し、元利償還金により公債費も増加したため、昨年度と同ポイントとなった。</a:t>
          </a:r>
        </a:p>
        <a:p>
          <a:r>
            <a:rPr kumimoji="1" lang="ja-JP" altLang="en-US" sz="1300">
              <a:latin typeface="ＭＳ Ｐゴシック" panose="020B0600070205080204" pitchFamily="50" charset="-128"/>
              <a:ea typeface="ＭＳ Ｐゴシック" panose="020B0600070205080204" pitchFamily="50" charset="-128"/>
            </a:rPr>
            <a:t>　今後も、小中学校や本庁舎をはじめとする公共施設の整備・更新による起債の活用が見込まれるため、将来の財政負担を考慮しながら、公債費の適正管理に努めていく。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75</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0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歳入経常一般財源等は増加したが、物価高騰等による全体的な経費の増加幅が上回ったため、前年度と比較して、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70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79</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3705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8889</xdr:rowOff>
    </xdr:from>
    <xdr:to>
      <xdr:col>73</xdr:col>
      <xdr:colOff>180975</xdr:colOff>
      <xdr:row>79</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5534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66039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713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15239</xdr:rowOff>
    </xdr:from>
    <xdr:to>
      <xdr:col>65</xdr:col>
      <xdr:colOff>53975</xdr:colOff>
      <xdr:row>80</xdr:row>
      <xdr:rowOff>116839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101616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126543</xdr:rowOff>
    </xdr:from>
    <xdr:to>
      <xdr:col>29</xdr:col>
      <xdr:colOff>127000</xdr:colOff>
      <xdr:row>17</xdr:row>
      <xdr:rowOff>27907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7368"/>
          <a:ext cx="647700" cy="72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27907</xdr:rowOff>
    </xdr:from>
    <xdr:to>
      <xdr:col>26</xdr:col>
      <xdr:colOff>50800</xdr:colOff>
      <xdr:row>17</xdr:row>
      <xdr:rowOff>42483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0182"/>
          <a:ext cx="698500" cy="1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42483</xdr:rowOff>
    </xdr:from>
    <xdr:to>
      <xdr:col>22</xdr:col>
      <xdr:colOff>114300</xdr:colOff>
      <xdr:row>17</xdr:row>
      <xdr:rowOff>44737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4758"/>
          <a:ext cx="6985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44737</xdr:rowOff>
    </xdr:from>
    <xdr:to>
      <xdr:col>18</xdr:col>
      <xdr:colOff>177800</xdr:colOff>
      <xdr:row>17</xdr:row>
      <xdr:rowOff>57963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7012"/>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75743</xdr:rowOff>
    </xdr:from>
    <xdr:to>
      <xdr:col>29</xdr:col>
      <xdr:colOff>177800</xdr:colOff>
      <xdr:row>17</xdr:row>
      <xdr:rowOff>5893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92270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1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148557</xdr:rowOff>
    </xdr:from>
    <xdr:to>
      <xdr:col>26</xdr:col>
      <xdr:colOff>101600</xdr:colOff>
      <xdr:row>17</xdr:row>
      <xdr:rowOff>78707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88884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163133</xdr:rowOff>
    </xdr:from>
    <xdr:to>
      <xdr:col>22</xdr:col>
      <xdr:colOff>165100</xdr:colOff>
      <xdr:row>17</xdr:row>
      <xdr:rowOff>93283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103460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165387</xdr:rowOff>
    </xdr:from>
    <xdr:to>
      <xdr:col>19</xdr:col>
      <xdr:colOff>38100</xdr:colOff>
      <xdr:row>17</xdr:row>
      <xdr:rowOff>95537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7163</xdr:rowOff>
    </xdr:from>
    <xdr:to>
      <xdr:col>15</xdr:col>
      <xdr:colOff>101600</xdr:colOff>
      <xdr:row>17</xdr:row>
      <xdr:rowOff>108763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185201</xdr:rowOff>
    </xdr:from>
    <xdr:to>
      <xdr:col>29</xdr:col>
      <xdr:colOff>127000</xdr:colOff>
      <xdr:row>37</xdr:row>
      <xdr:rowOff>308097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452651"/>
          <a:ext cx="0" cy="980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280174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308097</xdr:rowOff>
    </xdr:from>
    <xdr:to>
      <xdr:col>30</xdr:col>
      <xdr:colOff>25400</xdr:colOff>
      <xdr:row>37</xdr:row>
      <xdr:rowOff>308097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27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271578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19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185201</xdr:rowOff>
    </xdr:from>
    <xdr:to>
      <xdr:col>30</xdr:col>
      <xdr:colOff>25400</xdr:colOff>
      <xdr:row>34</xdr:row>
      <xdr:rowOff>185201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4526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132121</xdr:rowOff>
    </xdr:from>
    <xdr:to>
      <xdr:col>29</xdr:col>
      <xdr:colOff>127000</xdr:colOff>
      <xdr:row>34</xdr:row>
      <xdr:rowOff>185201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056671"/>
          <a:ext cx="647700" cy="395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119783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73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147706</xdr:rowOff>
    </xdr:from>
    <xdr:to>
      <xdr:col>29</xdr:col>
      <xdr:colOff>177800</xdr:colOff>
      <xdr:row>37</xdr:row>
      <xdr:rowOff>77856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100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132121</xdr:rowOff>
    </xdr:from>
    <xdr:to>
      <xdr:col>26</xdr:col>
      <xdr:colOff>50800</xdr:colOff>
      <xdr:row>35</xdr:row>
      <xdr:rowOff>220314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056671"/>
          <a:ext cx="698500" cy="77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88453</xdr:rowOff>
    </xdr:from>
    <xdr:to>
      <xdr:col>26</xdr:col>
      <xdr:colOff>101600</xdr:colOff>
      <xdr:row>37</xdr:row>
      <xdr:rowOff>190053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174830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299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220314</xdr:rowOff>
    </xdr:from>
    <xdr:to>
      <xdr:col>22</xdr:col>
      <xdr:colOff>114300</xdr:colOff>
      <xdr:row>37</xdr:row>
      <xdr:rowOff>84206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0664"/>
          <a:ext cx="698500" cy="37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174361</xdr:rowOff>
    </xdr:from>
    <xdr:to>
      <xdr:col>22</xdr:col>
      <xdr:colOff>165100</xdr:colOff>
      <xdr:row>37</xdr:row>
      <xdr:rowOff>275961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260738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3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48864</xdr:rowOff>
    </xdr:from>
    <xdr:to>
      <xdr:col>18</xdr:col>
      <xdr:colOff>177800</xdr:colOff>
      <xdr:row>37</xdr:row>
      <xdr:rowOff>84206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73564"/>
          <a:ext cx="698500" cy="3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189402</xdr:rowOff>
    </xdr:from>
    <xdr:to>
      <xdr:col>19</xdr:col>
      <xdr:colOff>38100</xdr:colOff>
      <xdr:row>37</xdr:row>
      <xdr:rowOff>291002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275779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197358</xdr:rowOff>
    </xdr:from>
    <xdr:to>
      <xdr:col>15</xdr:col>
      <xdr:colOff>101600</xdr:colOff>
      <xdr:row>37</xdr:row>
      <xdr:rowOff>298958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283735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134401</xdr:rowOff>
    </xdr:from>
    <xdr:to>
      <xdr:col>29</xdr:col>
      <xdr:colOff>177800</xdr:colOff>
      <xdr:row>34</xdr:row>
      <xdr:rowOff>236001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0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81078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81321</xdr:rowOff>
    </xdr:from>
    <xdr:to>
      <xdr:col>26</xdr:col>
      <xdr:colOff>101600</xdr:colOff>
      <xdr:row>33</xdr:row>
      <xdr:rowOff>182921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00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21648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77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169514</xdr:rowOff>
    </xdr:from>
    <xdr:to>
      <xdr:col>22</xdr:col>
      <xdr:colOff>165100</xdr:colOff>
      <xdr:row>35</xdr:row>
      <xdr:rowOff>271114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9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281291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33406</xdr:rowOff>
    </xdr:from>
    <xdr:to>
      <xdr:col>19</xdr:col>
      <xdr:colOff>38100</xdr:colOff>
      <xdr:row>37</xdr:row>
      <xdr:rowOff>135006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316633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169514</xdr:rowOff>
    </xdr:from>
    <xdr:to>
      <xdr:col>15</xdr:col>
      <xdr:colOff>101600</xdr:colOff>
      <xdr:row>37</xdr:row>
      <xdr:rowOff>99664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119638</xdr:rowOff>
    </xdr:from>
    <xdr:to>
      <xdr:col>24</xdr:col>
      <xdr:colOff>63500</xdr:colOff>
      <xdr:row>36</xdr:row>
      <xdr:rowOff>37505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0388"/>
          <a:ext cx="8382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22831</xdr:rowOff>
    </xdr:from>
    <xdr:to>
      <xdr:col>19</xdr:col>
      <xdr:colOff>177800</xdr:colOff>
      <xdr:row>36</xdr:row>
      <xdr:rowOff>37505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95031"/>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22831</xdr:rowOff>
    </xdr:from>
    <xdr:to>
      <xdr:col>15</xdr:col>
      <xdr:colOff>50800</xdr:colOff>
      <xdr:row>36</xdr:row>
      <xdr:rowOff>36743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95031"/>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36743</xdr:rowOff>
    </xdr:from>
    <xdr:to>
      <xdr:col>10</xdr:col>
      <xdr:colOff>114300</xdr:colOff>
      <xdr:row>36</xdr:row>
      <xdr:rowOff>36830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894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68838</xdr:rowOff>
    </xdr:from>
    <xdr:to>
      <xdr:col>24</xdr:col>
      <xdr:colOff>114300</xdr:colOff>
      <xdr:row>35</xdr:row>
      <xdr:rowOff>170438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91715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158155</xdr:rowOff>
    </xdr:from>
    <xdr:to>
      <xdr:col>20</xdr:col>
      <xdr:colOff>38100</xdr:colOff>
      <xdr:row>36</xdr:row>
      <xdr:rowOff>88305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143481</xdr:rowOff>
    </xdr:from>
    <xdr:to>
      <xdr:col>15</xdr:col>
      <xdr:colOff>101600</xdr:colOff>
      <xdr:row>36</xdr:row>
      <xdr:rowOff>73631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157393</xdr:rowOff>
    </xdr:from>
    <xdr:to>
      <xdr:col>10</xdr:col>
      <xdr:colOff>165100</xdr:colOff>
      <xdr:row>36</xdr:row>
      <xdr:rowOff>87543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104070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104157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5324</xdr:rowOff>
    </xdr:from>
    <xdr:to>
      <xdr:col>24</xdr:col>
      <xdr:colOff>63500</xdr:colOff>
      <xdr:row>56</xdr:row>
      <xdr:rowOff>63050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06524"/>
          <a:ext cx="838200" cy="5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25816</xdr:rowOff>
    </xdr:from>
    <xdr:to>
      <xdr:col>19</xdr:col>
      <xdr:colOff>177800</xdr:colOff>
      <xdr:row>56</xdr:row>
      <xdr:rowOff>63050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27016"/>
          <a:ext cx="8890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24001</xdr:rowOff>
    </xdr:from>
    <xdr:to>
      <xdr:col>15</xdr:col>
      <xdr:colOff>50800</xdr:colOff>
      <xdr:row>56</xdr:row>
      <xdr:rowOff>25816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25201"/>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24001</xdr:rowOff>
    </xdr:from>
    <xdr:to>
      <xdr:col>10</xdr:col>
      <xdr:colOff>114300</xdr:colOff>
      <xdr:row>56</xdr:row>
      <xdr:rowOff>113630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25201"/>
          <a:ext cx="889000" cy="8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125974</xdr:rowOff>
    </xdr:from>
    <xdr:to>
      <xdr:col>24</xdr:col>
      <xdr:colOff>114300</xdr:colOff>
      <xdr:row>56</xdr:row>
      <xdr:rowOff>56124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148851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12250</xdr:rowOff>
    </xdr:from>
    <xdr:to>
      <xdr:col>20</xdr:col>
      <xdr:colOff>38100</xdr:colOff>
      <xdr:row>56</xdr:row>
      <xdr:rowOff>113850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146466</xdr:rowOff>
    </xdr:from>
    <xdr:to>
      <xdr:col>15</xdr:col>
      <xdr:colOff>101600</xdr:colOff>
      <xdr:row>56</xdr:row>
      <xdr:rowOff>76616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93143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5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144651</xdr:rowOff>
    </xdr:from>
    <xdr:to>
      <xdr:col>10</xdr:col>
      <xdr:colOff>165100</xdr:colOff>
      <xdr:row>56</xdr:row>
      <xdr:rowOff>74801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91328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62830</xdr:rowOff>
    </xdr:from>
    <xdr:to>
      <xdr:col>6</xdr:col>
      <xdr:colOff>38100</xdr:colOff>
      <xdr:row>56</xdr:row>
      <xdr:rowOff>164430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125298</xdr:rowOff>
    </xdr:from>
    <xdr:to>
      <xdr:col>24</xdr:col>
      <xdr:colOff>63500</xdr:colOff>
      <xdr:row>78</xdr:row>
      <xdr:rowOff>9246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6948"/>
          <a:ext cx="8382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8637</xdr:rowOff>
    </xdr:from>
    <xdr:to>
      <xdr:col>19</xdr:col>
      <xdr:colOff>177800</xdr:colOff>
      <xdr:row>78</xdr:row>
      <xdr:rowOff>9246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8173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165303</xdr:rowOff>
    </xdr:from>
    <xdr:to>
      <xdr:col>15</xdr:col>
      <xdr:colOff>50800</xdr:colOff>
      <xdr:row>78</xdr:row>
      <xdr:rowOff>8637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66953"/>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165303</xdr:rowOff>
    </xdr:from>
    <xdr:to>
      <xdr:col>10</xdr:col>
      <xdr:colOff>114300</xdr:colOff>
      <xdr:row>78</xdr:row>
      <xdr:rowOff>60528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6953"/>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74498</xdr:rowOff>
    </xdr:from>
    <xdr:to>
      <xdr:col>24</xdr:col>
      <xdr:colOff>114300</xdr:colOff>
      <xdr:row>78</xdr:row>
      <xdr:rowOff>4648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52925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129896</xdr:rowOff>
    </xdr:from>
    <xdr:to>
      <xdr:col>20</xdr:col>
      <xdr:colOff>38100</xdr:colOff>
      <xdr:row>78</xdr:row>
      <xdr:rowOff>60046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51173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129287</xdr:rowOff>
    </xdr:from>
    <xdr:to>
      <xdr:col>15</xdr:col>
      <xdr:colOff>101600</xdr:colOff>
      <xdr:row>78</xdr:row>
      <xdr:rowOff>59437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50564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114503</xdr:rowOff>
    </xdr:from>
    <xdr:to>
      <xdr:col>10</xdr:col>
      <xdr:colOff>165100</xdr:colOff>
      <xdr:row>78</xdr:row>
      <xdr:rowOff>44653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35780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9728</xdr:rowOff>
    </xdr:from>
    <xdr:to>
      <xdr:col>6</xdr:col>
      <xdr:colOff>38100</xdr:colOff>
      <xdr:row>78</xdr:row>
      <xdr:rowOff>111328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102455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61691</xdr:rowOff>
    </xdr:from>
    <xdr:to>
      <xdr:col>24</xdr:col>
      <xdr:colOff>63500</xdr:colOff>
      <xdr:row>93</xdr:row>
      <xdr:rowOff>116573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06541"/>
          <a:ext cx="838200" cy="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116573</xdr:rowOff>
    </xdr:from>
    <xdr:to>
      <xdr:col>19</xdr:col>
      <xdr:colOff>177800</xdr:colOff>
      <xdr:row>94</xdr:row>
      <xdr:rowOff>106914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61423"/>
          <a:ext cx="889000" cy="16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49803</xdr:rowOff>
    </xdr:from>
    <xdr:to>
      <xdr:col>15</xdr:col>
      <xdr:colOff>50800</xdr:colOff>
      <xdr:row>94</xdr:row>
      <xdr:rowOff>106914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4653"/>
          <a:ext cx="889000" cy="2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49803</xdr:rowOff>
    </xdr:from>
    <xdr:to>
      <xdr:col>10</xdr:col>
      <xdr:colOff>114300</xdr:colOff>
      <xdr:row>95</xdr:row>
      <xdr:rowOff>101352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4653"/>
          <a:ext cx="889000" cy="3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10891</xdr:rowOff>
    </xdr:from>
    <xdr:to>
      <xdr:col>24</xdr:col>
      <xdr:colOff>114300</xdr:colOff>
      <xdr:row>93</xdr:row>
      <xdr:rowOff>112491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33768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0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65773</xdr:rowOff>
    </xdr:from>
    <xdr:to>
      <xdr:col>20</xdr:col>
      <xdr:colOff>38100</xdr:colOff>
      <xdr:row>93</xdr:row>
      <xdr:rowOff>167373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8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56114</xdr:rowOff>
    </xdr:from>
    <xdr:to>
      <xdr:col>15</xdr:col>
      <xdr:colOff>101600</xdr:colOff>
      <xdr:row>94</xdr:row>
      <xdr:rowOff>157714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2791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4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170453</xdr:rowOff>
    </xdr:from>
    <xdr:to>
      <xdr:col>10</xdr:col>
      <xdr:colOff>165100</xdr:colOff>
      <xdr:row>93</xdr:row>
      <xdr:rowOff>100603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117130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50552</xdr:rowOff>
    </xdr:from>
    <xdr:to>
      <xdr:col>6</xdr:col>
      <xdr:colOff>38100</xdr:colOff>
      <xdr:row>95</xdr:row>
      <xdr:rowOff>152152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168679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1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104521</xdr:rowOff>
    </xdr:from>
    <xdr:to>
      <xdr:col>55</xdr:col>
      <xdr:colOff>0</xdr:colOff>
      <xdr:row>38</xdr:row>
      <xdr:rowOff>141084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19621"/>
          <a:ext cx="8382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xdr:rowOff>
    </xdr:from>
    <xdr:to>
      <xdr:col>50</xdr:col>
      <xdr:colOff>114300</xdr:colOff>
      <xdr:row>38</xdr:row>
      <xdr:rowOff>141084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23393"/>
          <a:ext cx="889000" cy="1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8293</xdr:rowOff>
    </xdr:from>
    <xdr:to>
      <xdr:col>45</xdr:col>
      <xdr:colOff>177800</xdr:colOff>
      <xdr:row>38</xdr:row>
      <xdr:rowOff>164897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23393"/>
          <a:ext cx="889000" cy="1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111455</xdr:rowOff>
    </xdr:from>
    <xdr:to>
      <xdr:col>41</xdr:col>
      <xdr:colOff>50800</xdr:colOff>
      <xdr:row>38</xdr:row>
      <xdr:rowOff>164897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26405"/>
          <a:ext cx="889000" cy="12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53721</xdr:rowOff>
    </xdr:from>
    <xdr:to>
      <xdr:col>55</xdr:col>
      <xdr:colOff>50800</xdr:colOff>
      <xdr:row>38</xdr:row>
      <xdr:rowOff>155321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76598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90284</xdr:rowOff>
    </xdr:from>
    <xdr:to>
      <xdr:col>50</xdr:col>
      <xdr:colOff>165100</xdr:colOff>
      <xdr:row>39</xdr:row>
      <xdr:rowOff>20434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36961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128943</xdr:rowOff>
    </xdr:from>
    <xdr:to>
      <xdr:col>46</xdr:col>
      <xdr:colOff>38100</xdr:colOff>
      <xdr:row>38</xdr:row>
      <xdr:rowOff>59093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75620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114097</xdr:rowOff>
    </xdr:from>
    <xdr:to>
      <xdr:col>41</xdr:col>
      <xdr:colOff>101600</xdr:colOff>
      <xdr:row>39</xdr:row>
      <xdr:rowOff>44247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60774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60655</xdr:rowOff>
    </xdr:from>
    <xdr:to>
      <xdr:col>36</xdr:col>
      <xdr:colOff>165100</xdr:colOff>
      <xdr:row>31</xdr:row>
      <xdr:rowOff>162255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7332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5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120429</xdr:rowOff>
    </xdr:from>
    <xdr:to>
      <xdr:col>55</xdr:col>
      <xdr:colOff>0</xdr:colOff>
      <xdr:row>56</xdr:row>
      <xdr:rowOff>134846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21629"/>
          <a:ext cx="8382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120429</xdr:rowOff>
    </xdr:from>
    <xdr:to>
      <xdr:col>50</xdr:col>
      <xdr:colOff>114300</xdr:colOff>
      <xdr:row>57</xdr:row>
      <xdr:rowOff>62372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21629"/>
          <a:ext cx="8890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169814</xdr:rowOff>
    </xdr:from>
    <xdr:to>
      <xdr:col>45</xdr:col>
      <xdr:colOff>177800</xdr:colOff>
      <xdr:row>57</xdr:row>
      <xdr:rowOff>62372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7101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169814</xdr:rowOff>
    </xdr:from>
    <xdr:to>
      <xdr:col>41</xdr:col>
      <xdr:colOff>50800</xdr:colOff>
      <xdr:row>57</xdr:row>
      <xdr:rowOff>5992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71014"/>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84046</xdr:rowOff>
    </xdr:from>
    <xdr:to>
      <xdr:col>55</xdr:col>
      <xdr:colOff>50800</xdr:colOff>
      <xdr:row>57</xdr:row>
      <xdr:rowOff>14196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62473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69629</xdr:rowOff>
    </xdr:from>
    <xdr:to>
      <xdr:col>50</xdr:col>
      <xdr:colOff>165100</xdr:colOff>
      <xdr:row>56</xdr:row>
      <xdr:rowOff>171229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162356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11572</xdr:rowOff>
    </xdr:from>
    <xdr:to>
      <xdr:col>46</xdr:col>
      <xdr:colOff>38100</xdr:colOff>
      <xdr:row>57</xdr:row>
      <xdr:rowOff>113172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104299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7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119014</xdr:rowOff>
    </xdr:from>
    <xdr:to>
      <xdr:col>41</xdr:col>
      <xdr:colOff>101600</xdr:colOff>
      <xdr:row>57</xdr:row>
      <xdr:rowOff>49164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40291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126642</xdr:rowOff>
    </xdr:from>
    <xdr:to>
      <xdr:col>36</xdr:col>
      <xdr:colOff>165100</xdr:colOff>
      <xdr:row>57</xdr:row>
      <xdr:rowOff>56792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47919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140550</xdr:rowOff>
    </xdr:from>
    <xdr:to>
      <xdr:col>55</xdr:col>
      <xdr:colOff>0</xdr:colOff>
      <xdr:row>78</xdr:row>
      <xdr:rowOff>115860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42200"/>
          <a:ext cx="8382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115860</xdr:rowOff>
    </xdr:from>
    <xdr:to>
      <xdr:col>50</xdr:col>
      <xdr:colOff>114300</xdr:colOff>
      <xdr:row>78</xdr:row>
      <xdr:rowOff>142704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88960"/>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158902</xdr:rowOff>
    </xdr:from>
    <xdr:to>
      <xdr:col>45</xdr:col>
      <xdr:colOff>177800</xdr:colOff>
      <xdr:row>78</xdr:row>
      <xdr:rowOff>142704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89102"/>
          <a:ext cx="889000" cy="3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154820</xdr:rowOff>
    </xdr:from>
    <xdr:to>
      <xdr:col>41</xdr:col>
      <xdr:colOff>50800</xdr:colOff>
      <xdr:row>76</xdr:row>
      <xdr:rowOff>158902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13570"/>
          <a:ext cx="889000" cy="1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89750</xdr:rowOff>
    </xdr:from>
    <xdr:to>
      <xdr:col>55</xdr:col>
      <xdr:colOff>50800</xdr:colOff>
      <xdr:row>78</xdr:row>
      <xdr:rowOff>19900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68177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6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65060</xdr:rowOff>
    </xdr:from>
    <xdr:to>
      <xdr:col>50</xdr:col>
      <xdr:colOff>165100</xdr:colOff>
      <xdr:row>78</xdr:row>
      <xdr:rowOff>166660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157787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91904</xdr:rowOff>
    </xdr:from>
    <xdr:to>
      <xdr:col>46</xdr:col>
      <xdr:colOff>38100</xdr:colOff>
      <xdr:row>79</xdr:row>
      <xdr:rowOff>22054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13181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108102</xdr:rowOff>
    </xdr:from>
    <xdr:to>
      <xdr:col>41</xdr:col>
      <xdr:colOff>101600</xdr:colOff>
      <xdr:row>77</xdr:row>
      <xdr:rowOff>38252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54780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104020</xdr:rowOff>
    </xdr:from>
    <xdr:to>
      <xdr:col>36</xdr:col>
      <xdr:colOff>165100</xdr:colOff>
      <xdr:row>76</xdr:row>
      <xdr:rowOff>34170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50697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83660</xdr:rowOff>
    </xdr:from>
    <xdr:to>
      <xdr:col>55</xdr:col>
      <xdr:colOff>0</xdr:colOff>
      <xdr:row>98</xdr:row>
      <xdr:rowOff>25808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14310"/>
          <a:ext cx="838200" cy="1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25808</xdr:rowOff>
    </xdr:from>
    <xdr:to>
      <xdr:col>50</xdr:col>
      <xdr:colOff>114300</xdr:colOff>
      <xdr:row>98</xdr:row>
      <xdr:rowOff>95825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27908"/>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104284</xdr:rowOff>
    </xdr:from>
    <xdr:to>
      <xdr:col>45</xdr:col>
      <xdr:colOff>177800</xdr:colOff>
      <xdr:row>98</xdr:row>
      <xdr:rowOff>95825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34934"/>
          <a:ext cx="889000" cy="1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104284</xdr:rowOff>
    </xdr:from>
    <xdr:to>
      <xdr:col>41</xdr:col>
      <xdr:colOff>50800</xdr:colOff>
      <xdr:row>98</xdr:row>
      <xdr:rowOff>41190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34934"/>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32860</xdr:rowOff>
    </xdr:from>
    <xdr:to>
      <xdr:col>55</xdr:col>
      <xdr:colOff>50800</xdr:colOff>
      <xdr:row>97</xdr:row>
      <xdr:rowOff>134460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119237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146458</xdr:rowOff>
    </xdr:from>
    <xdr:to>
      <xdr:col>50</xdr:col>
      <xdr:colOff>165100</xdr:colOff>
      <xdr:row>98</xdr:row>
      <xdr:rowOff>76608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67735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6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45025</xdr:rowOff>
    </xdr:from>
    <xdr:to>
      <xdr:col>46</xdr:col>
      <xdr:colOff>38100</xdr:colOff>
      <xdr:row>98</xdr:row>
      <xdr:rowOff>146625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137752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53484</xdr:rowOff>
    </xdr:from>
    <xdr:to>
      <xdr:col>41</xdr:col>
      <xdr:colOff>101600</xdr:colOff>
      <xdr:row>97</xdr:row>
      <xdr:rowOff>155084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146211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161840</xdr:rowOff>
    </xdr:from>
    <xdr:to>
      <xdr:col>36</xdr:col>
      <xdr:colOff>165100</xdr:colOff>
      <xdr:row>98</xdr:row>
      <xdr:rowOff>91990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83117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8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109982</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424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54610</xdr:rowOff>
    </xdr:from>
    <xdr:to>
      <xdr:col>72</xdr:col>
      <xdr:colOff>38100</xdr:colOff>
      <xdr:row>38</xdr:row>
      <xdr:rowOff>156210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1287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111760</xdr:rowOff>
    </xdr:from>
    <xdr:to>
      <xdr:col>67</xdr:col>
      <xdr:colOff>101600</xdr:colOff>
      <xdr:row>38</xdr:row>
      <xdr:rowOff>41910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33037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59182</xdr:rowOff>
    </xdr:from>
    <xdr:to>
      <xdr:col>67</xdr:col>
      <xdr:colOff>101600</xdr:colOff>
      <xdr:row>31</xdr:row>
      <xdr:rowOff>160782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30</xdr:row>
      <xdr:rowOff>5859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14046</xdr:rowOff>
    </xdr:from>
    <xdr:to>
      <xdr:col>85</xdr:col>
      <xdr:colOff>127000</xdr:colOff>
      <xdr:row>75</xdr:row>
      <xdr:rowOff>38583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872796"/>
          <a:ext cx="8382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38583</xdr:rowOff>
    </xdr:from>
    <xdr:to>
      <xdr:col>81</xdr:col>
      <xdr:colOff>50800</xdr:colOff>
      <xdr:row>75</xdr:row>
      <xdr:rowOff>97866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897333"/>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97866</xdr:rowOff>
    </xdr:from>
    <xdr:to>
      <xdr:col>76</xdr:col>
      <xdr:colOff>114300</xdr:colOff>
      <xdr:row>75</xdr:row>
      <xdr:rowOff>114326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56616"/>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114326</xdr:rowOff>
    </xdr:from>
    <xdr:to>
      <xdr:col>71</xdr:col>
      <xdr:colOff>177800</xdr:colOff>
      <xdr:row>75</xdr:row>
      <xdr:rowOff>123851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7307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134696</xdr:rowOff>
    </xdr:from>
    <xdr:to>
      <xdr:col>85</xdr:col>
      <xdr:colOff>177800</xdr:colOff>
      <xdr:row>75</xdr:row>
      <xdr:rowOff>64846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157573</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159233</xdr:rowOff>
    </xdr:from>
    <xdr:to>
      <xdr:col>81</xdr:col>
      <xdr:colOff>101600</xdr:colOff>
      <xdr:row>75</xdr:row>
      <xdr:rowOff>89383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105910</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262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47066</xdr:rowOff>
    </xdr:from>
    <xdr:to>
      <xdr:col>76</xdr:col>
      <xdr:colOff>165100</xdr:colOff>
      <xdr:row>75</xdr:row>
      <xdr:rowOff>148667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05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165193</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57428" y="126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63526</xdr:rowOff>
    </xdr:from>
    <xdr:to>
      <xdr:col>72</xdr:col>
      <xdr:colOff>38100</xdr:colOff>
      <xdr:row>75</xdr:row>
      <xdr:rowOff>165125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22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10203</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68428" y="1269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73051</xdr:rowOff>
    </xdr:from>
    <xdr:to>
      <xdr:col>67</xdr:col>
      <xdr:colOff>101600</xdr:colOff>
      <xdr:row>76</xdr:row>
      <xdr:rowOff>3200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31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19728</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79428" y="1270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100115</xdr:rowOff>
    </xdr:from>
    <xdr:to>
      <xdr:col>85</xdr:col>
      <xdr:colOff>127000</xdr:colOff>
      <xdr:row>96</xdr:row>
      <xdr:rowOff>120517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87865"/>
          <a:ext cx="838200" cy="1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100115</xdr:rowOff>
    </xdr:from>
    <xdr:to>
      <xdr:col>81</xdr:col>
      <xdr:colOff>50800</xdr:colOff>
      <xdr:row>97</xdr:row>
      <xdr:rowOff>161894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87865"/>
          <a:ext cx="889000" cy="4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161894</xdr:rowOff>
    </xdr:from>
    <xdr:to>
      <xdr:col>76</xdr:col>
      <xdr:colOff>114300</xdr:colOff>
      <xdr:row>98</xdr:row>
      <xdr:rowOff>96265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92544"/>
          <a:ext cx="889000" cy="10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153130</xdr:rowOff>
    </xdr:from>
    <xdr:to>
      <xdr:col>71</xdr:col>
      <xdr:colOff>177800</xdr:colOff>
      <xdr:row>98</xdr:row>
      <xdr:rowOff>96265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83780"/>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69717</xdr:rowOff>
    </xdr:from>
    <xdr:to>
      <xdr:col>85</xdr:col>
      <xdr:colOff>177800</xdr:colOff>
      <xdr:row>96</xdr:row>
      <xdr:rowOff>171317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48144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49315</xdr:rowOff>
    </xdr:from>
    <xdr:to>
      <xdr:col>81</xdr:col>
      <xdr:colOff>101600</xdr:colOff>
      <xdr:row>95</xdr:row>
      <xdr:rowOff>150915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167442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1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111094</xdr:rowOff>
    </xdr:from>
    <xdr:to>
      <xdr:col>76</xdr:col>
      <xdr:colOff>165100</xdr:colOff>
      <xdr:row>98</xdr:row>
      <xdr:rowOff>41244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32371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45465</xdr:rowOff>
    </xdr:from>
    <xdr:to>
      <xdr:col>72</xdr:col>
      <xdr:colOff>38100</xdr:colOff>
      <xdr:row>98</xdr:row>
      <xdr:rowOff>147065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138192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4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102330</xdr:rowOff>
    </xdr:from>
    <xdr:to>
      <xdr:col>67</xdr:col>
      <xdr:colOff>101600</xdr:colOff>
      <xdr:row>98</xdr:row>
      <xdr:rowOff>32480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23607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67419</xdr:rowOff>
    </xdr:from>
    <xdr:to>
      <xdr:col>116</xdr:col>
      <xdr:colOff>63500</xdr:colOff>
      <xdr:row>54</xdr:row>
      <xdr:rowOff>1887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982819"/>
          <a:ext cx="838200" cy="2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67419</xdr:rowOff>
    </xdr:from>
    <xdr:to>
      <xdr:col>111</xdr:col>
      <xdr:colOff>177800</xdr:colOff>
      <xdr:row>56</xdr:row>
      <xdr:rowOff>11793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982819"/>
          <a:ext cx="889000" cy="6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11793</xdr:rowOff>
    </xdr:from>
    <xdr:to>
      <xdr:col>107</xdr:col>
      <xdr:colOff>50800</xdr:colOff>
      <xdr:row>56</xdr:row>
      <xdr:rowOff>48913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612993"/>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48913</xdr:rowOff>
    </xdr:from>
    <xdr:to>
      <xdr:col>102</xdr:col>
      <xdr:colOff>114300</xdr:colOff>
      <xdr:row>56</xdr:row>
      <xdr:rowOff>94307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650113"/>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122537</xdr:rowOff>
    </xdr:from>
    <xdr:to>
      <xdr:col>116</xdr:col>
      <xdr:colOff>114300</xdr:colOff>
      <xdr:row>54</xdr:row>
      <xdr:rowOff>52687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2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145414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0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16619</xdr:rowOff>
    </xdr:from>
    <xdr:to>
      <xdr:col>112</xdr:col>
      <xdr:colOff>38100</xdr:colOff>
      <xdr:row>52</xdr:row>
      <xdr:rowOff>118219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9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134746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7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132443</xdr:rowOff>
    </xdr:from>
    <xdr:to>
      <xdr:col>107</xdr:col>
      <xdr:colOff>101600</xdr:colOff>
      <xdr:row>56</xdr:row>
      <xdr:rowOff>62593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5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79120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33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169563</xdr:rowOff>
    </xdr:from>
    <xdr:to>
      <xdr:col>102</xdr:col>
      <xdr:colOff>165100</xdr:colOff>
      <xdr:row>56</xdr:row>
      <xdr:rowOff>99713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116240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3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43507</xdr:rowOff>
    </xdr:from>
    <xdr:to>
      <xdr:col>98</xdr:col>
      <xdr:colOff>38100</xdr:colOff>
      <xdr:row>56</xdr:row>
      <xdr:rowOff>145107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161634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39299</xdr:rowOff>
    </xdr:from>
    <xdr:to>
      <xdr:col>116</xdr:col>
      <xdr:colOff>63500</xdr:colOff>
      <xdr:row>73</xdr:row>
      <xdr:rowOff>88951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555149"/>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39299</xdr:rowOff>
    </xdr:from>
    <xdr:to>
      <xdr:col>111</xdr:col>
      <xdr:colOff>177800</xdr:colOff>
      <xdr:row>73</xdr:row>
      <xdr:rowOff>133985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55149"/>
          <a:ext cx="889000" cy="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133985</xdr:rowOff>
    </xdr:from>
    <xdr:to>
      <xdr:col>107</xdr:col>
      <xdr:colOff>50800</xdr:colOff>
      <xdr:row>74</xdr:row>
      <xdr:rowOff>62799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49835"/>
          <a:ext cx="8890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62799</xdr:rowOff>
    </xdr:from>
    <xdr:to>
      <xdr:col>102</xdr:col>
      <xdr:colOff>114300</xdr:colOff>
      <xdr:row>74</xdr:row>
      <xdr:rowOff>82687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5009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38151</xdr:rowOff>
    </xdr:from>
    <xdr:to>
      <xdr:col>116</xdr:col>
      <xdr:colOff>114300</xdr:colOff>
      <xdr:row>73</xdr:row>
      <xdr:rowOff>139751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61028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0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159949</xdr:rowOff>
    </xdr:from>
    <xdr:to>
      <xdr:col>112</xdr:col>
      <xdr:colOff>38100</xdr:colOff>
      <xdr:row>73</xdr:row>
      <xdr:rowOff>90099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106626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83185</xdr:rowOff>
    </xdr:from>
    <xdr:to>
      <xdr:col>107</xdr:col>
      <xdr:colOff>101600</xdr:colOff>
      <xdr:row>74</xdr:row>
      <xdr:rowOff>13335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29862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11999</xdr:rowOff>
    </xdr:from>
    <xdr:to>
      <xdr:col>102</xdr:col>
      <xdr:colOff>165100</xdr:colOff>
      <xdr:row>74</xdr:row>
      <xdr:rowOff>113599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31887</xdr:rowOff>
    </xdr:from>
    <xdr:to>
      <xdr:col>98</xdr:col>
      <xdr:colOff>38100</xdr:colOff>
      <xdr:row>74</xdr:row>
      <xdr:rowOff>133487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150014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547,458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このうち、人件費は給与改定に伴う職員給与費の増などにより、昨年度と比べて増加し、住民一人あたり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91,093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物件費は、教育用コンピュータ運営費や定額減税補足給付金（調整給付金）支給事業事務費の増などにより、昨年度と比べて増加し、住民一人あたり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104,391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新規整備は峡田小学校増築校舎建築工事など、更新整備は主要生活道路拡幅整備費などにより、それぞれ増加したが、都市計画公園等用地取得費の減などにより、全体としては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26734</xdr:rowOff>
    </xdr:from>
    <xdr:to>
      <xdr:col>24</xdr:col>
      <xdr:colOff>63500</xdr:colOff>
      <xdr:row>36</xdr:row>
      <xdr:rowOff>31115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98934"/>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16828</xdr:rowOff>
    </xdr:from>
    <xdr:to>
      <xdr:col>19</xdr:col>
      <xdr:colOff>177800</xdr:colOff>
      <xdr:row>36</xdr:row>
      <xdr:rowOff>31115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8902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16828</xdr:rowOff>
    </xdr:from>
    <xdr:to>
      <xdr:col>15</xdr:col>
      <xdr:colOff>50800</xdr:colOff>
      <xdr:row>36</xdr:row>
      <xdr:rowOff>30353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89028"/>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30353</xdr:rowOff>
    </xdr:from>
    <xdr:to>
      <xdr:col>10</xdr:col>
      <xdr:colOff>114300</xdr:colOff>
      <xdr:row>36</xdr:row>
      <xdr:rowOff>39307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02553"/>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147384</xdr:rowOff>
    </xdr:from>
    <xdr:to>
      <xdr:col>24</xdr:col>
      <xdr:colOff>114300</xdr:colOff>
      <xdr:row>36</xdr:row>
      <xdr:rowOff>77534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170261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151765</xdr:rowOff>
    </xdr:from>
    <xdr:to>
      <xdr:col>20</xdr:col>
      <xdr:colOff>38100</xdr:colOff>
      <xdr:row>36</xdr:row>
      <xdr:rowOff>81915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98442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137478</xdr:rowOff>
    </xdr:from>
    <xdr:to>
      <xdr:col>15</xdr:col>
      <xdr:colOff>101600</xdr:colOff>
      <xdr:row>36</xdr:row>
      <xdr:rowOff>67628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84155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151003</xdr:rowOff>
    </xdr:from>
    <xdr:to>
      <xdr:col>10</xdr:col>
      <xdr:colOff>165100</xdr:colOff>
      <xdr:row>36</xdr:row>
      <xdr:rowOff>81153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97680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159957</xdr:rowOff>
    </xdr:from>
    <xdr:to>
      <xdr:col>6</xdr:col>
      <xdr:colOff>38100</xdr:colOff>
      <xdr:row>36</xdr:row>
      <xdr:rowOff>90107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106634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119583</xdr:rowOff>
    </xdr:from>
    <xdr:to>
      <xdr:col>24</xdr:col>
      <xdr:colOff>63500</xdr:colOff>
      <xdr:row>57</xdr:row>
      <xdr:rowOff>135172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2233"/>
          <a:ext cx="8382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135172</xdr:rowOff>
    </xdr:from>
    <xdr:to>
      <xdr:col>19</xdr:col>
      <xdr:colOff>177800</xdr:colOff>
      <xdr:row>58</xdr:row>
      <xdr:rowOff>164998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7822"/>
          <a:ext cx="889000" cy="2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149344</xdr:rowOff>
    </xdr:from>
    <xdr:to>
      <xdr:col>15</xdr:col>
      <xdr:colOff>50800</xdr:colOff>
      <xdr:row>58</xdr:row>
      <xdr:rowOff>164998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93444"/>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102395</xdr:rowOff>
    </xdr:from>
    <xdr:to>
      <xdr:col>10</xdr:col>
      <xdr:colOff>114300</xdr:colOff>
      <xdr:row>58</xdr:row>
      <xdr:rowOff>149344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846345"/>
          <a:ext cx="889000" cy="12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68783</xdr:rowOff>
    </xdr:from>
    <xdr:to>
      <xdr:col>24</xdr:col>
      <xdr:colOff>114300</xdr:colOff>
      <xdr:row>57</xdr:row>
      <xdr:rowOff>170383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84372</xdr:rowOff>
    </xdr:from>
    <xdr:to>
      <xdr:col>20</xdr:col>
      <xdr:colOff>38100</xdr:colOff>
      <xdr:row>58</xdr:row>
      <xdr:rowOff>14522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114198</xdr:rowOff>
    </xdr:from>
    <xdr:to>
      <xdr:col>15</xdr:col>
      <xdr:colOff>101600</xdr:colOff>
      <xdr:row>59</xdr:row>
      <xdr:rowOff>44348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35475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98544</xdr:rowOff>
    </xdr:from>
    <xdr:to>
      <xdr:col>10</xdr:col>
      <xdr:colOff>165100</xdr:colOff>
      <xdr:row>59</xdr:row>
      <xdr:rowOff>28694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19821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51595</xdr:rowOff>
    </xdr:from>
    <xdr:to>
      <xdr:col>6</xdr:col>
      <xdr:colOff>38100</xdr:colOff>
      <xdr:row>51</xdr:row>
      <xdr:rowOff>153195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169722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57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7504</xdr:rowOff>
    </xdr:from>
    <xdr:to>
      <xdr:col>24</xdr:col>
      <xdr:colOff>63500</xdr:colOff>
      <xdr:row>75</xdr:row>
      <xdr:rowOff>99608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66254"/>
          <a:ext cx="838200" cy="9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99608</xdr:rowOff>
    </xdr:from>
    <xdr:to>
      <xdr:col>19</xdr:col>
      <xdr:colOff>177800</xdr:colOff>
      <xdr:row>75</xdr:row>
      <xdr:rowOff>159632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58358"/>
          <a:ext cx="889000" cy="6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48641</xdr:rowOff>
    </xdr:from>
    <xdr:to>
      <xdr:col>15</xdr:col>
      <xdr:colOff>50800</xdr:colOff>
      <xdr:row>75</xdr:row>
      <xdr:rowOff>159632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907391"/>
          <a:ext cx="889000" cy="1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48641</xdr:rowOff>
    </xdr:from>
    <xdr:to>
      <xdr:col>10</xdr:col>
      <xdr:colOff>114300</xdr:colOff>
      <xdr:row>76</xdr:row>
      <xdr:rowOff>150890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07391"/>
          <a:ext cx="889000" cy="27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128154</xdr:rowOff>
    </xdr:from>
    <xdr:to>
      <xdr:col>24</xdr:col>
      <xdr:colOff>114300</xdr:colOff>
      <xdr:row>75</xdr:row>
      <xdr:rowOff>58304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151031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48808</xdr:rowOff>
    </xdr:from>
    <xdr:to>
      <xdr:col>20</xdr:col>
      <xdr:colOff>38100</xdr:colOff>
      <xdr:row>75</xdr:row>
      <xdr:rowOff>150408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166935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8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108832</xdr:rowOff>
    </xdr:from>
    <xdr:to>
      <xdr:col>15</xdr:col>
      <xdr:colOff>101600</xdr:colOff>
      <xdr:row>76</xdr:row>
      <xdr:rowOff>38982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55509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4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169291</xdr:rowOff>
    </xdr:from>
    <xdr:to>
      <xdr:col>10</xdr:col>
      <xdr:colOff>165100</xdr:colOff>
      <xdr:row>75</xdr:row>
      <xdr:rowOff>99441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115968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3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100090</xdr:rowOff>
    </xdr:from>
    <xdr:to>
      <xdr:col>6</xdr:col>
      <xdr:colOff>38100</xdr:colOff>
      <xdr:row>77</xdr:row>
      <xdr:rowOff>30240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46768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0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150825</xdr:rowOff>
    </xdr:from>
    <xdr:to>
      <xdr:col>24</xdr:col>
      <xdr:colOff>63500</xdr:colOff>
      <xdr:row>97</xdr:row>
      <xdr:rowOff>8979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10025"/>
          <a:ext cx="8382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87331</xdr:rowOff>
    </xdr:from>
    <xdr:to>
      <xdr:col>19</xdr:col>
      <xdr:colOff>177800</xdr:colOff>
      <xdr:row>97</xdr:row>
      <xdr:rowOff>8979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03631"/>
          <a:ext cx="889000" cy="43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87331</xdr:rowOff>
    </xdr:from>
    <xdr:to>
      <xdr:col>15</xdr:col>
      <xdr:colOff>50800</xdr:colOff>
      <xdr:row>94</xdr:row>
      <xdr:rowOff>104953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03631"/>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104953</xdr:rowOff>
    </xdr:from>
    <xdr:to>
      <xdr:col>10</xdr:col>
      <xdr:colOff>114300</xdr:colOff>
      <xdr:row>97</xdr:row>
      <xdr:rowOff>42926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21253"/>
          <a:ext cx="889000" cy="4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100025</xdr:rowOff>
    </xdr:from>
    <xdr:to>
      <xdr:col>24</xdr:col>
      <xdr:colOff>114300</xdr:colOff>
      <xdr:row>97</xdr:row>
      <xdr:rowOff>30175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122902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129629</xdr:rowOff>
    </xdr:from>
    <xdr:to>
      <xdr:col>20</xdr:col>
      <xdr:colOff>38100</xdr:colOff>
      <xdr:row>97</xdr:row>
      <xdr:rowOff>59779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76306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36531</xdr:rowOff>
    </xdr:from>
    <xdr:to>
      <xdr:col>15</xdr:col>
      <xdr:colOff>101600</xdr:colOff>
      <xdr:row>94</xdr:row>
      <xdr:rowOff>138131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154658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2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54153</xdr:rowOff>
    </xdr:from>
    <xdr:to>
      <xdr:col>10</xdr:col>
      <xdr:colOff>165100</xdr:colOff>
      <xdr:row>94</xdr:row>
      <xdr:rowOff>155753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830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163576</xdr:rowOff>
    </xdr:from>
    <xdr:to>
      <xdr:col>6</xdr:col>
      <xdr:colOff>38100</xdr:colOff>
      <xdr:row>97</xdr:row>
      <xdr:rowOff>93726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110253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152273</xdr:rowOff>
    </xdr:from>
    <xdr:to>
      <xdr:col>55</xdr:col>
      <xdr:colOff>0</xdr:colOff>
      <xdr:row>37</xdr:row>
      <xdr:rowOff>158750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959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158750</xdr:rowOff>
    </xdr:from>
    <xdr:to>
      <xdr:col>50</xdr:col>
      <xdr:colOff>114300</xdr:colOff>
      <xdr:row>37</xdr:row>
      <xdr:rowOff>166370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0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152654</xdr:rowOff>
    </xdr:from>
    <xdr:to>
      <xdr:col>45</xdr:col>
      <xdr:colOff>177800</xdr:colOff>
      <xdr:row>37</xdr:row>
      <xdr:rowOff>166370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96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140843</xdr:rowOff>
    </xdr:from>
    <xdr:to>
      <xdr:col>41</xdr:col>
      <xdr:colOff>50800</xdr:colOff>
      <xdr:row>37</xdr:row>
      <xdr:rowOff>152654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8449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101473</xdr:rowOff>
    </xdr:from>
    <xdr:to>
      <xdr:col>55</xdr:col>
      <xdr:colOff>50800</xdr:colOff>
      <xdr:row>38</xdr:row>
      <xdr:rowOff>31623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79900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107950</xdr:rowOff>
    </xdr:from>
    <xdr:to>
      <xdr:col>50</xdr:col>
      <xdr:colOff>165100</xdr:colOff>
      <xdr:row>38</xdr:row>
      <xdr:rowOff>38100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29227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44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115570</xdr:rowOff>
    </xdr:from>
    <xdr:to>
      <xdr:col>46</xdr:col>
      <xdr:colOff>38100</xdr:colOff>
      <xdr:row>38</xdr:row>
      <xdr:rowOff>45720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36847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101854</xdr:rowOff>
    </xdr:from>
    <xdr:to>
      <xdr:col>41</xdr:col>
      <xdr:colOff>101600</xdr:colOff>
      <xdr:row>38</xdr:row>
      <xdr:rowOff>32004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23131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3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90043</xdr:rowOff>
    </xdr:from>
    <xdr:to>
      <xdr:col>36</xdr:col>
      <xdr:colOff>165100</xdr:colOff>
      <xdr:row>38</xdr:row>
      <xdr:rowOff>20193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11320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2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129550</xdr:rowOff>
    </xdr:from>
    <xdr:to>
      <xdr:col>55</xdr:col>
      <xdr:colOff>0</xdr:colOff>
      <xdr:row>75</xdr:row>
      <xdr:rowOff>129870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8830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103490</xdr:rowOff>
    </xdr:from>
    <xdr:to>
      <xdr:col>50</xdr:col>
      <xdr:colOff>114300</xdr:colOff>
      <xdr:row>75</xdr:row>
      <xdr:rowOff>129550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6224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103490</xdr:rowOff>
    </xdr:from>
    <xdr:to>
      <xdr:col>45</xdr:col>
      <xdr:colOff>177800</xdr:colOff>
      <xdr:row>75</xdr:row>
      <xdr:rowOff>127630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6224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77887</xdr:rowOff>
    </xdr:from>
    <xdr:to>
      <xdr:col>41</xdr:col>
      <xdr:colOff>50800</xdr:colOff>
      <xdr:row>75</xdr:row>
      <xdr:rowOff>127630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3663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79070</xdr:rowOff>
    </xdr:from>
    <xdr:to>
      <xdr:col>55</xdr:col>
      <xdr:colOff>50800</xdr:colOff>
      <xdr:row>76</xdr:row>
      <xdr:rowOff>9221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37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101947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78750</xdr:rowOff>
    </xdr:from>
    <xdr:to>
      <xdr:col>50</xdr:col>
      <xdr:colOff>165100</xdr:colOff>
      <xdr:row>76</xdr:row>
      <xdr:rowOff>8900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25427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52690</xdr:rowOff>
    </xdr:from>
    <xdr:to>
      <xdr:col>46</xdr:col>
      <xdr:colOff>38100</xdr:colOff>
      <xdr:row>75</xdr:row>
      <xdr:rowOff>154290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170817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76830</xdr:rowOff>
    </xdr:from>
    <xdr:to>
      <xdr:col>41</xdr:col>
      <xdr:colOff>101600</xdr:colOff>
      <xdr:row>76</xdr:row>
      <xdr:rowOff>6979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3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23507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27087</xdr:rowOff>
    </xdr:from>
    <xdr:to>
      <xdr:col>36</xdr:col>
      <xdr:colOff>165100</xdr:colOff>
      <xdr:row>75</xdr:row>
      <xdr:rowOff>128687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145214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32860</xdr:rowOff>
    </xdr:from>
    <xdr:to>
      <xdr:col>55</xdr:col>
      <xdr:colOff>0</xdr:colOff>
      <xdr:row>96</xdr:row>
      <xdr:rowOff>129284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92060"/>
          <a:ext cx="838200" cy="9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32860</xdr:rowOff>
    </xdr:from>
    <xdr:to>
      <xdr:col>50</xdr:col>
      <xdr:colOff>114300</xdr:colOff>
      <xdr:row>97</xdr:row>
      <xdr:rowOff>49707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92060"/>
          <a:ext cx="889000" cy="1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49707</xdr:rowOff>
    </xdr:from>
    <xdr:to>
      <xdr:col>45</xdr:col>
      <xdr:colOff>177800</xdr:colOff>
      <xdr:row>97</xdr:row>
      <xdr:rowOff>79936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80357"/>
          <a:ext cx="8890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79936</xdr:rowOff>
    </xdr:from>
    <xdr:to>
      <xdr:col>41</xdr:col>
      <xdr:colOff>50800</xdr:colOff>
      <xdr:row>97</xdr:row>
      <xdr:rowOff>85117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10586"/>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78484</xdr:rowOff>
    </xdr:from>
    <xdr:to>
      <xdr:col>55</xdr:col>
      <xdr:colOff>50800</xdr:colOff>
      <xdr:row>97</xdr:row>
      <xdr:rowOff>8634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101361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153510</xdr:rowOff>
    </xdr:from>
    <xdr:to>
      <xdr:col>50</xdr:col>
      <xdr:colOff>165100</xdr:colOff>
      <xdr:row>96</xdr:row>
      <xdr:rowOff>83660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170357</xdr:rowOff>
    </xdr:from>
    <xdr:to>
      <xdr:col>46</xdr:col>
      <xdr:colOff>38100</xdr:colOff>
      <xdr:row>97</xdr:row>
      <xdr:rowOff>100507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29136</xdr:rowOff>
    </xdr:from>
    <xdr:to>
      <xdr:col>41</xdr:col>
      <xdr:colOff>101600</xdr:colOff>
      <xdr:row>97</xdr:row>
      <xdr:rowOff>130736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147263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34317</xdr:rowOff>
    </xdr:from>
    <xdr:to>
      <xdr:col>36</xdr:col>
      <xdr:colOff>165100</xdr:colOff>
      <xdr:row>97</xdr:row>
      <xdr:rowOff>135917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152444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100952</xdr:rowOff>
    </xdr:from>
    <xdr:to>
      <xdr:col>85</xdr:col>
      <xdr:colOff>127000</xdr:colOff>
      <xdr:row>38</xdr:row>
      <xdr:rowOff>121298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616052"/>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121298</xdr:rowOff>
    </xdr:from>
    <xdr:to>
      <xdr:col>81</xdr:col>
      <xdr:colOff>50800</xdr:colOff>
      <xdr:row>38</xdr:row>
      <xdr:rowOff>127165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36398"/>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60337</xdr:rowOff>
    </xdr:from>
    <xdr:to>
      <xdr:col>76</xdr:col>
      <xdr:colOff>114300</xdr:colOff>
      <xdr:row>38</xdr:row>
      <xdr:rowOff>127165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75437"/>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53213</xdr:rowOff>
    </xdr:from>
    <xdr:to>
      <xdr:col>71</xdr:col>
      <xdr:colOff>177800</xdr:colOff>
      <xdr:row>38</xdr:row>
      <xdr:rowOff>60337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68313"/>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50152</xdr:rowOff>
    </xdr:from>
    <xdr:to>
      <xdr:col>85</xdr:col>
      <xdr:colOff>177800</xdr:colOff>
      <xdr:row>38</xdr:row>
      <xdr:rowOff>151752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136529</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70498</xdr:rowOff>
    </xdr:from>
    <xdr:to>
      <xdr:col>81</xdr:col>
      <xdr:colOff>101600</xdr:colOff>
      <xdr:row>39</xdr:row>
      <xdr:rowOff>648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163225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7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76365</xdr:rowOff>
    </xdr:from>
    <xdr:to>
      <xdr:col>76</xdr:col>
      <xdr:colOff>165100</xdr:colOff>
      <xdr:row>39</xdr:row>
      <xdr:rowOff>6515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169092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9537</xdr:rowOff>
    </xdr:from>
    <xdr:to>
      <xdr:col>72</xdr:col>
      <xdr:colOff>38100</xdr:colOff>
      <xdr:row>38</xdr:row>
      <xdr:rowOff>111137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127665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2413</xdr:rowOff>
    </xdr:from>
    <xdr:to>
      <xdr:col>67</xdr:col>
      <xdr:colOff>101600</xdr:colOff>
      <xdr:row>38</xdr:row>
      <xdr:rowOff>104013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120540</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53811</xdr:rowOff>
    </xdr:from>
    <xdr:to>
      <xdr:col>85</xdr:col>
      <xdr:colOff>127000</xdr:colOff>
      <xdr:row>57</xdr:row>
      <xdr:rowOff>16909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55011"/>
          <a:ext cx="838200" cy="1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16909</xdr:rowOff>
    </xdr:from>
    <xdr:to>
      <xdr:col>81</xdr:col>
      <xdr:colOff>50800</xdr:colOff>
      <xdr:row>57</xdr:row>
      <xdr:rowOff>94883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89559"/>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94883</xdr:rowOff>
    </xdr:from>
    <xdr:to>
      <xdr:col>76</xdr:col>
      <xdr:colOff>114300</xdr:colOff>
      <xdr:row>58</xdr:row>
      <xdr:rowOff>17519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67533"/>
          <a:ext cx="889000" cy="9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17519</xdr:rowOff>
    </xdr:from>
    <xdr:to>
      <xdr:col>71</xdr:col>
      <xdr:colOff>177800</xdr:colOff>
      <xdr:row>58</xdr:row>
      <xdr:rowOff>67332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61619"/>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3011</xdr:rowOff>
    </xdr:from>
    <xdr:to>
      <xdr:col>85</xdr:col>
      <xdr:colOff>177800</xdr:colOff>
      <xdr:row>56</xdr:row>
      <xdr:rowOff>104611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25888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137559</xdr:rowOff>
    </xdr:from>
    <xdr:to>
      <xdr:col>81</xdr:col>
      <xdr:colOff>101600</xdr:colOff>
      <xdr:row>57</xdr:row>
      <xdr:rowOff>67709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44083</xdr:rowOff>
    </xdr:from>
    <xdr:to>
      <xdr:col>76</xdr:col>
      <xdr:colOff>165100</xdr:colOff>
      <xdr:row>57</xdr:row>
      <xdr:rowOff>145683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136810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138169</xdr:rowOff>
    </xdr:from>
    <xdr:to>
      <xdr:col>72</xdr:col>
      <xdr:colOff>38100</xdr:colOff>
      <xdr:row>58</xdr:row>
      <xdr:rowOff>68319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59446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16532</xdr:rowOff>
    </xdr:from>
    <xdr:to>
      <xdr:col>67</xdr:col>
      <xdr:colOff>101600</xdr:colOff>
      <xdr:row>58</xdr:row>
      <xdr:rowOff>118132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109259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109982</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282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54611</xdr:rowOff>
    </xdr:from>
    <xdr:to>
      <xdr:col>72</xdr:col>
      <xdr:colOff>38100</xdr:colOff>
      <xdr:row>78</xdr:row>
      <xdr:rowOff>156211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1288</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32029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111761</xdr:rowOff>
    </xdr:from>
    <xdr:to>
      <xdr:col>67</xdr:col>
      <xdr:colOff>101600</xdr:colOff>
      <xdr:row>78</xdr:row>
      <xdr:rowOff>41911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1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33038</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340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59182</xdr:rowOff>
    </xdr:from>
    <xdr:to>
      <xdr:col>67</xdr:col>
      <xdr:colOff>101600</xdr:colOff>
      <xdr:row>71</xdr:row>
      <xdr:rowOff>160782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2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70</xdr:row>
      <xdr:rowOff>5859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200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14046</xdr:rowOff>
    </xdr:from>
    <xdr:to>
      <xdr:col>85</xdr:col>
      <xdr:colOff>127000</xdr:colOff>
      <xdr:row>95</xdr:row>
      <xdr:rowOff>38506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01796"/>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38506</xdr:rowOff>
    </xdr:from>
    <xdr:to>
      <xdr:col>81</xdr:col>
      <xdr:colOff>50800</xdr:colOff>
      <xdr:row>95</xdr:row>
      <xdr:rowOff>97789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26256"/>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97789</xdr:rowOff>
    </xdr:from>
    <xdr:to>
      <xdr:col>76</xdr:col>
      <xdr:colOff>114300</xdr:colOff>
      <xdr:row>95</xdr:row>
      <xdr:rowOff>114325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85539"/>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114325</xdr:rowOff>
    </xdr:from>
    <xdr:to>
      <xdr:col>71</xdr:col>
      <xdr:colOff>177800</xdr:colOff>
      <xdr:row>95</xdr:row>
      <xdr:rowOff>123850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02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134696</xdr:rowOff>
    </xdr:from>
    <xdr:to>
      <xdr:col>85</xdr:col>
      <xdr:colOff>177800</xdr:colOff>
      <xdr:row>95</xdr:row>
      <xdr:rowOff>64846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157573</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159156</xdr:rowOff>
    </xdr:from>
    <xdr:to>
      <xdr:col>81</xdr:col>
      <xdr:colOff>101600</xdr:colOff>
      <xdr:row>95</xdr:row>
      <xdr:rowOff>89306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105833</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05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46989</xdr:rowOff>
    </xdr:from>
    <xdr:to>
      <xdr:col>76</xdr:col>
      <xdr:colOff>165100</xdr:colOff>
      <xdr:row>95</xdr:row>
      <xdr:rowOff>148589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165116</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1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63525</xdr:rowOff>
    </xdr:from>
    <xdr:to>
      <xdr:col>72</xdr:col>
      <xdr:colOff>38100</xdr:colOff>
      <xdr:row>95</xdr:row>
      <xdr:rowOff>165125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10202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1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73050</xdr:rowOff>
    </xdr:from>
    <xdr:to>
      <xdr:col>67</xdr:col>
      <xdr:colOff>101600</xdr:colOff>
      <xdr:row>96</xdr:row>
      <xdr:rowOff>3200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19727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13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547,458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このうち、民生費は定額減税補足給付金（調整給付金）や低所得世帯向け価格高騰重点支援給付金支給事業の増などにより、昨年度と比べて増加し、住民一人あたり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281,394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土木費は、公園新設・拡充費や荒川区土地開発公社経費（貸付金）の減などにより、昨年度と比べて減少し、住民一人あたり</a:t>
          </a:r>
          <a:r>
            <a:rPr kumimoji="1" lang="en-US" altLang="ja-JP" sz="1300">
              <a:latin typeface="ＭＳ Ｐゴシック" panose="020B0600070205080204" pitchFamily="50" charset="-128"/>
              <a:ea typeface="ＭＳ Ｐゴシック" panose="020B0600070205080204" pitchFamily="50" charset="-128"/>
            </a:rPr>
            <a:t>56,367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教育費は、教育用コンピュータ運営費や峡田小学校増築校舎建築工事の増などにより、昨年度と比べて増加し、住民一人あたり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81,390</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財政調整基金残高は、財源不足の対応として約</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億円の取崩しを行ったため、標準財政規模比は約</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に減少した。今後も景気変動に対応するため、</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程度を目途に維持しつつ、近い将来想定されている公共施設等の建替え需要に備え、特定目的基金への積立てを重点化していく。</a:t>
          </a:r>
        </a:p>
        <a:p>
          <a:r>
            <a:rPr kumimoji="1" lang="ja-JP" altLang="en-US" sz="1300">
              <a:latin typeface="ＭＳ ゴシック" pitchFamily="49" charset="-128"/>
              <a:ea typeface="ＭＳ ゴシック" pitchFamily="49" charset="-128"/>
            </a:rPr>
            <a:t>　実質収支は、給与改定に伴う職員給与費や小中学校のタブレット</a:t>
          </a:r>
          <a:r>
            <a:rPr kumimoji="1" lang="en-US" altLang="ja-JP" sz="1300">
              <a:latin typeface="ＭＳ ゴシック" pitchFamily="49" charset="-128"/>
              <a:ea typeface="ＭＳ ゴシック" pitchFamily="49" charset="-128"/>
            </a:rPr>
            <a:t>PC</a:t>
          </a:r>
          <a:r>
            <a:rPr kumimoji="1" lang="ja-JP" altLang="en-US" sz="1300">
              <a:latin typeface="ＭＳ ゴシック" pitchFamily="49" charset="-128"/>
              <a:ea typeface="ＭＳ ゴシック" pitchFamily="49" charset="-128"/>
            </a:rPr>
            <a:t>更改の増などの影響により、昨年度と比較して</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124955143</v>
      </c>
      <c r="BO4" s="371"/>
      <c r="BP4" s="371"/>
      <c r="BQ4" s="371"/>
      <c r="BR4" s="371"/>
      <c r="BS4" s="371"/>
      <c r="BT4" s="371"/>
      <c r="BU4" s="372"/>
      <c r="BV4" s="370">
        <v>121634099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2.5</v>
      </c>
      <c r="CU4" s="377"/>
      <c r="CV4" s="377"/>
      <c r="CW4" s="377"/>
      <c r="CX4" s="377"/>
      <c r="CY4" s="377"/>
      <c r="CZ4" s="377"/>
      <c r="DA4" s="378"/>
      <c r="DB4" s="376">
        <v>5.6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121687800</v>
      </c>
      <c r="BO5" s="408"/>
      <c r="BP5" s="408"/>
      <c r="BQ5" s="408"/>
      <c r="BR5" s="408"/>
      <c r="BS5" s="408"/>
      <c r="BT5" s="408"/>
      <c r="BU5" s="409"/>
      <c r="BV5" s="407">
        <v>117399254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v>
      </c>
      <c r="CU5" s="405"/>
      <c r="CV5" s="405"/>
      <c r="CW5" s="405"/>
      <c r="CX5" s="405"/>
      <c r="CY5" s="405"/>
      <c r="CZ5" s="405"/>
      <c r="DA5" s="406"/>
      <c r="DB5" s="404">
        <v>79.099999999999994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3267343</v>
      </c>
      <c r="BO6" s="408"/>
      <c r="BP6" s="408"/>
      <c r="BQ6" s="408"/>
      <c r="BR6" s="408"/>
      <c r="BS6" s="408"/>
      <c r="BT6" s="408"/>
      <c r="BU6" s="409"/>
      <c r="BV6" s="407">
        <v>4234845</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80</v>
      </c>
      <c r="CU6" s="445"/>
      <c r="CV6" s="445"/>
      <c r="CW6" s="445"/>
      <c r="CX6" s="445"/>
      <c r="CY6" s="445"/>
      <c r="CZ6" s="445"/>
      <c r="DA6" s="446"/>
      <c r="DB6" s="444">
        <v>79.099999999999994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98</v>
      </c>
      <c r="AV7" s="440"/>
      <c r="AW7" s="440"/>
      <c r="AX7" s="440"/>
      <c r="AY7" s="441" t="s">
        <v>102</v>
      </c>
      <c r="AZ7" s="442"/>
      <c r="BA7" s="442"/>
      <c r="BB7" s="442"/>
      <c r="BC7" s="442"/>
      <c r="BD7" s="442"/>
      <c r="BE7" s="442"/>
      <c r="BF7" s="442"/>
      <c r="BG7" s="442"/>
      <c r="BH7" s="442"/>
      <c r="BI7" s="442"/>
      <c r="BJ7" s="442"/>
      <c r="BK7" s="442"/>
      <c r="BL7" s="442"/>
      <c r="BM7" s="443"/>
      <c r="BN7" s="407">
        <v>1403353</v>
      </c>
      <c r="BO7" s="408"/>
      <c r="BP7" s="408"/>
      <c r="BQ7" s="408"/>
      <c r="BR7" s="408"/>
      <c r="BS7" s="408"/>
      <c r="BT7" s="408"/>
      <c r="BU7" s="409"/>
      <c r="BV7" s="407">
        <v>279546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73377833</v>
      </c>
      <c r="CU7" s="408"/>
      <c r="CV7" s="408"/>
      <c r="CW7" s="408"/>
      <c r="CX7" s="408"/>
      <c r="CY7" s="408"/>
      <c r="CZ7" s="408"/>
      <c r="DA7" s="409"/>
      <c r="DB7" s="407">
        <v>70157883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1863990</v>
      </c>
      <c r="BO8" s="408"/>
      <c r="BP8" s="408"/>
      <c r="BQ8" s="408"/>
      <c r="BR8" s="408"/>
      <c r="BS8" s="408"/>
      <c r="BT8" s="408"/>
      <c r="BU8" s="409"/>
      <c r="BV8" s="407">
        <v>3955299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217475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-2091309</v>
      </c>
      <c r="BO9" s="408"/>
      <c r="BP9" s="408"/>
      <c r="BQ9" s="408"/>
      <c r="BR9" s="408"/>
      <c r="BS9" s="408"/>
      <c r="BT9" s="408"/>
      <c r="BU9" s="409"/>
      <c r="BV9" s="407">
        <v>-1163470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2.4</v>
      </c>
      <c r="CU9" s="405"/>
      <c r="CV9" s="405"/>
      <c r="CW9" s="405"/>
      <c r="CX9" s="405"/>
      <c r="CY9" s="405"/>
      <c r="CZ9" s="405"/>
      <c r="DA9" s="406"/>
      <c r="DB9" s="404">
        <v>2.2999999999999998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212264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27464</v>
      </c>
      <c r="BO10" s="408"/>
      <c r="BP10" s="408"/>
      <c r="BQ10" s="408"/>
      <c r="BR10" s="408"/>
      <c r="BS10" s="408"/>
      <c r="BT10" s="408"/>
      <c r="BU10" s="409"/>
      <c r="BV10" s="407">
        <v>15993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222278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2471781</v>
      </c>
      <c r="BO12" s="408"/>
      <c r="BP12" s="408"/>
      <c r="BQ12" s="408"/>
      <c r="BR12" s="408"/>
      <c r="BS12" s="408"/>
      <c r="BT12" s="408"/>
      <c r="BU12" s="409"/>
      <c r="BV12" s="407">
        <v>4511525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198739</v>
      </c>
      <c r="S13" s="492"/>
      <c r="T13" s="492"/>
      <c r="U13" s="492"/>
      <c r="V13" s="493"/>
      <c r="W13" s="423" t="s">
        <v>131</v>
      </c>
      <c r="X13" s="424"/>
      <c r="Y13" s="424"/>
      <c r="Z13" s="424"/>
      <c r="AA13" s="424"/>
      <c r="AB13" s="414"/>
      <c r="AC13" s="458">
        <v>108</v>
      </c>
      <c r="AD13" s="459"/>
      <c r="AE13" s="459"/>
      <c r="AF13" s="459"/>
      <c r="AG13" s="501"/>
      <c r="AH13" s="458">
        <v>74</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-4535626</v>
      </c>
      <c r="BO13" s="408"/>
      <c r="BP13" s="408"/>
      <c r="BQ13" s="408"/>
      <c r="BR13" s="408"/>
      <c r="BS13" s="408"/>
      <c r="BT13" s="408"/>
      <c r="BU13" s="409"/>
      <c r="BV13" s="407">
        <v>-5659002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2.2000000000000002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219268</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198017</v>
      </c>
      <c r="S15" s="492"/>
      <c r="T15" s="492"/>
      <c r="U15" s="492"/>
      <c r="V15" s="493"/>
      <c r="W15" s="423" t="s">
        <v>137</v>
      </c>
      <c r="X15" s="424"/>
      <c r="Y15" s="424"/>
      <c r="Z15" s="424"/>
      <c r="AA15" s="424"/>
      <c r="AB15" s="414"/>
      <c r="AC15" s="458">
        <v>15470</v>
      </c>
      <c r="AD15" s="459"/>
      <c r="AE15" s="459"/>
      <c r="AF15" s="459"/>
      <c r="AG15" s="501"/>
      <c r="AH15" s="458">
        <v>16170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23928550</v>
      </c>
      <c r="BO15" s="371"/>
      <c r="BP15" s="371"/>
      <c r="BQ15" s="371"/>
      <c r="BR15" s="371"/>
      <c r="BS15" s="371"/>
      <c r="BT15" s="371"/>
      <c r="BU15" s="372"/>
      <c r="BV15" s="370">
        <v>22849544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16.899999999999999</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70076630</v>
      </c>
      <c r="BO16" s="408"/>
      <c r="BP16" s="408"/>
      <c r="BQ16" s="408"/>
      <c r="BR16" s="408"/>
      <c r="BS16" s="408"/>
      <c r="BT16" s="408"/>
      <c r="BU16" s="409"/>
      <c r="BV16" s="407">
        <v>67085233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75978</v>
      </c>
      <c r="AD17" s="459"/>
      <c r="AE17" s="459"/>
      <c r="AF17" s="459"/>
      <c r="AG17" s="501"/>
      <c r="AH17" s="458">
        <v>65777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73377833</v>
      </c>
      <c r="BO17" s="408"/>
      <c r="BP17" s="408"/>
      <c r="BQ17" s="408"/>
      <c r="BR17" s="408"/>
      <c r="BS17" s="408"/>
      <c r="BT17" s="408"/>
      <c r="BU17" s="409"/>
      <c r="BV17" s="407">
        <v>70157883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10.16</v>
      </c>
      <c r="M18" s="531"/>
      <c r="N18" s="531"/>
      <c r="O18" s="531"/>
      <c r="P18" s="531"/>
      <c r="Q18" s="531"/>
      <c r="R18" s="532"/>
      <c r="S18" s="532"/>
      <c r="T18" s="532"/>
      <c r="U18" s="532"/>
      <c r="V18" s="533"/>
      <c r="W18" s="425"/>
      <c r="X18" s="426"/>
      <c r="Y18" s="426"/>
      <c r="Z18" s="426"/>
      <c r="AA18" s="426"/>
      <c r="AB18" s="417"/>
      <c r="AC18" s="534">
        <v>83</v>
      </c>
      <c r="AD18" s="535"/>
      <c r="AE18" s="535"/>
      <c r="AF18" s="535"/>
      <c r="AG18" s="536"/>
      <c r="AH18" s="534">
        <v>80.2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60324418</v>
      </c>
      <c r="BO18" s="408"/>
      <c r="BP18" s="408"/>
      <c r="BQ18" s="408"/>
      <c r="BR18" s="408"/>
      <c r="BS18" s="408"/>
      <c r="BT18" s="408"/>
      <c r="BU18" s="409"/>
      <c r="BV18" s="407">
        <v>56697070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21405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88330216</v>
      </c>
      <c r="BO19" s="408"/>
      <c r="BP19" s="408"/>
      <c r="BQ19" s="408"/>
      <c r="BR19" s="408"/>
      <c r="BS19" s="408"/>
      <c r="BT19" s="408"/>
      <c r="BU19" s="409"/>
      <c r="BV19" s="407">
        <v>87353339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112009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14334549</v>
      </c>
      <c r="BO22" s="371"/>
      <c r="BP22" s="371"/>
      <c r="BQ22" s="371"/>
      <c r="BR22" s="371"/>
      <c r="BS22" s="371"/>
      <c r="BT22" s="371"/>
      <c r="BU22" s="372"/>
      <c r="BV22" s="370">
        <v>15580883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6636568</v>
      </c>
      <c r="BO23" s="408"/>
      <c r="BP23" s="408"/>
      <c r="BQ23" s="408"/>
      <c r="BR23" s="408"/>
      <c r="BS23" s="408"/>
      <c r="BT23" s="408"/>
      <c r="BU23" s="409"/>
      <c r="BV23" s="407">
        <v>7553369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11460</v>
      </c>
      <c r="R24" s="459"/>
      <c r="S24" s="459"/>
      <c r="T24" s="459"/>
      <c r="U24" s="459"/>
      <c r="V24" s="501"/>
      <c r="W24" s="553"/>
      <c r="X24" s="554"/>
      <c r="Y24" s="555"/>
      <c r="Z24" s="457" t="s">
        <v>162</v>
      </c>
      <c r="AA24" s="437"/>
      <c r="AB24" s="437"/>
      <c r="AC24" s="437"/>
      <c r="AD24" s="437"/>
      <c r="AE24" s="437"/>
      <c r="AF24" s="437"/>
      <c r="AG24" s="438"/>
      <c r="AH24" s="458">
        <v>1683</v>
      </c>
      <c r="AI24" s="459"/>
      <c r="AJ24" s="459"/>
      <c r="AK24" s="459"/>
      <c r="AL24" s="501"/>
      <c r="AM24" s="458">
        <v>4998510</v>
      </c>
      <c r="AN24" s="459"/>
      <c r="AO24" s="459"/>
      <c r="AP24" s="459"/>
      <c r="AQ24" s="459"/>
      <c r="AR24" s="501"/>
      <c r="AS24" s="458">
        <v>2970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14334549</v>
      </c>
      <c r="BO24" s="408"/>
      <c r="BP24" s="408"/>
      <c r="BQ24" s="408"/>
      <c r="BR24" s="408"/>
      <c r="BS24" s="408"/>
      <c r="BT24" s="408"/>
      <c r="BU24" s="409"/>
      <c r="BV24" s="407">
        <v>15580883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9200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28143595</v>
      </c>
      <c r="BO25" s="371"/>
      <c r="BP25" s="371"/>
      <c r="BQ25" s="371"/>
      <c r="BR25" s="371"/>
      <c r="BS25" s="371"/>
      <c r="BT25" s="371"/>
      <c r="BU25" s="372"/>
      <c r="BV25" s="370">
        <v>24454301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8320</v>
      </c>
      <c r="R26" s="459"/>
      <c r="S26" s="459"/>
      <c r="T26" s="459"/>
      <c r="U26" s="459"/>
      <c r="V26" s="501"/>
      <c r="W26" s="553"/>
      <c r="X26" s="554"/>
      <c r="Y26" s="555"/>
      <c r="Z26" s="457" t="s">
        <v>168</v>
      </c>
      <c r="AA26" s="559"/>
      <c r="AB26" s="559"/>
      <c r="AC26" s="559"/>
      <c r="AD26" s="559"/>
      <c r="AE26" s="559"/>
      <c r="AF26" s="559"/>
      <c r="AG26" s="560"/>
      <c r="AH26" s="458">
        <v>91</v>
      </c>
      <c r="AI26" s="459"/>
      <c r="AJ26" s="459"/>
      <c r="AK26" s="459"/>
      <c r="AL26" s="501"/>
      <c r="AM26" s="458">
        <v>263627</v>
      </c>
      <c r="AN26" s="459"/>
      <c r="AO26" s="459"/>
      <c r="AP26" s="459"/>
      <c r="AQ26" s="459"/>
      <c r="AR26" s="501"/>
      <c r="AS26" s="458">
        <v>2897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600000</v>
      </c>
      <c r="BO26" s="408"/>
      <c r="BP26" s="408"/>
      <c r="BQ26" s="408"/>
      <c r="BR26" s="408"/>
      <c r="BS26" s="408"/>
      <c r="BT26" s="408"/>
      <c r="BU26" s="409"/>
      <c r="BV26" s="407">
        <v>600000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9260</v>
      </c>
      <c r="R27" s="459"/>
      <c r="S27" s="459"/>
      <c r="T27" s="459"/>
      <c r="U27" s="459"/>
      <c r="V27" s="501"/>
      <c r="W27" s="553"/>
      <c r="X27" s="554"/>
      <c r="Y27" s="555"/>
      <c r="Z27" s="457" t="s">
        <v>171</v>
      </c>
      <c r="AA27" s="437"/>
      <c r="AB27" s="437"/>
      <c r="AC27" s="437"/>
      <c r="AD27" s="437"/>
      <c r="AE27" s="437"/>
      <c r="AF27" s="437"/>
      <c r="AG27" s="438"/>
      <c r="AH27" s="458">
        <v>40</v>
      </c>
      <c r="AI27" s="459"/>
      <c r="AJ27" s="459"/>
      <c r="AK27" s="459"/>
      <c r="AL27" s="501"/>
      <c r="AM27" s="458">
        <v>128584</v>
      </c>
      <c r="AN27" s="459"/>
      <c r="AO27" s="459"/>
      <c r="AP27" s="459"/>
      <c r="AQ27" s="459"/>
      <c r="AR27" s="501"/>
      <c r="AS27" s="458">
        <v>3215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7920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14367098</v>
      </c>
      <c r="BO28" s="371"/>
      <c r="BP28" s="371"/>
      <c r="BQ28" s="371"/>
      <c r="BR28" s="371"/>
      <c r="BS28" s="371"/>
      <c r="BT28" s="371"/>
      <c r="BU28" s="372"/>
      <c r="BV28" s="370">
        <v>16809687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30</v>
      </c>
      <c r="M29" s="459"/>
      <c r="N29" s="459"/>
      <c r="O29" s="459"/>
      <c r="P29" s="501"/>
      <c r="Q29" s="458">
        <v>6080</v>
      </c>
      <c r="R29" s="459"/>
      <c r="S29" s="459"/>
      <c r="T29" s="459"/>
      <c r="U29" s="459"/>
      <c r="V29" s="501"/>
      <c r="W29" s="556"/>
      <c r="X29" s="557"/>
      <c r="Y29" s="558"/>
      <c r="Z29" s="457" t="s">
        <v>177</v>
      </c>
      <c r="AA29" s="437"/>
      <c r="AB29" s="437"/>
      <c r="AC29" s="437"/>
      <c r="AD29" s="437"/>
      <c r="AE29" s="437"/>
      <c r="AF29" s="437"/>
      <c r="AG29" s="438"/>
      <c r="AH29" s="458">
        <v>1723</v>
      </c>
      <c r="AI29" s="459"/>
      <c r="AJ29" s="459"/>
      <c r="AK29" s="459"/>
      <c r="AL29" s="501"/>
      <c r="AM29" s="458">
        <v>5127094</v>
      </c>
      <c r="AN29" s="459"/>
      <c r="AO29" s="459"/>
      <c r="AP29" s="459"/>
      <c r="AQ29" s="459"/>
      <c r="AR29" s="501"/>
      <c r="AS29" s="458">
        <v>2976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4137749</v>
      </c>
      <c r="BO29" s="408"/>
      <c r="BP29" s="408"/>
      <c r="BQ29" s="408"/>
      <c r="BR29" s="408"/>
      <c r="BS29" s="408"/>
      <c r="BT29" s="408"/>
      <c r="BU29" s="409"/>
      <c r="BV29" s="407">
        <v>4131253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31602515</v>
      </c>
      <c r="BO30" s="527"/>
      <c r="BP30" s="527"/>
      <c r="BQ30" s="527"/>
      <c r="BR30" s="527"/>
      <c r="BS30" s="527"/>
      <c r="BT30" s="527"/>
      <c r="BU30" s="528"/>
      <c r="BV30" s="526">
        <v>27716733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荒川区芸術文化振興財団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荒川区土地開発公社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7</v>
      </c>
      <c r="BX36" s="597"/>
      <c r="BY36" s="598" t="str">
        <f>IF('各会計、関係団体の財政状況及び健全化判断比率'!B70="","",'各会計、関係団体の財政状況及び健全化判断比率'!B70)</f>
        <v>臨海部広域斎場組合</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日暮里駅整備</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8</v>
      </c>
      <c r="BX37" s="597"/>
      <c r="BY37" s="598" t="str">
        <f>IF('各会計、関係団体の財政状況及び健全化判断比率'!B71="","",'各会計、関係団体の財政状況及び健全化判断比率'!B71)</f>
        <v>東京二十三区清掃一部事務組合</v>
      </c>
      <c r="BZ37" s="598"/>
      <c r="CA37" s="598"/>
      <c r="CB37" s="598"/>
      <c r="CC37" s="598"/>
      <c r="CD37" s="598"/>
      <c r="CE37" s="598"/>
      <c r="CF37" s="598"/>
      <c r="CG37" s="598"/>
      <c r="CH37" s="598"/>
      <c r="CI37" s="598"/>
      <c r="CJ37" s="598"/>
      <c r="CK37" s="598"/>
      <c r="CL37" s="598"/>
      <c r="CM37" s="598"/>
      <c r="CN37" s="169"/>
      <c r="CO37" s="597">
        <f t="shared" si="3"/>
        <v>14</v>
      </c>
      <c r="CP37" s="597"/>
      <c r="CQ37" s="598" t="str">
        <f>IF('各会計、関係団体の財政状況及び健全化判断比率'!BS10="","",'各会計、関係団体の財政状況及び健全化判断比率'!BS10)</f>
        <v>荒川区自治総合研究所</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9</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69"/>
      <c r="CO38" s="597">
        <f t="shared" si="3"/>
        <v>15</v>
      </c>
      <c r="CP38" s="597"/>
      <c r="CQ38" s="598" t="str">
        <f>IF('各会計、関係団体の財政状況及び健全化判断比率'!BS11="","",'各会計、関係団体の財政状況及び健全化判断比率'!BS11)</f>
        <v>東京広域勤労者サービスセンター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10</v>
      </c>
      <c r="BX39" s="597"/>
      <c r="BY39" s="598" t="str">
        <f>IF('各会計、関係団体の財政状況及び健全化判断比率'!B73="","",'各会計、関係団体の財政状況及び健全化判断比率'!B73)</f>
        <v>東京都後期高齢者医療広域連合
（後期高齢者医療特別会計）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3dXsrO+TkO9MdyLu4HNy1iMeGdw2GhdUTOsjhwAoWdJI00K125FVaUAnvV/l8qg38xZo5PPSOpNZ5pMRDimgA==" saltValue="TW5u1030z1402HLoB9ff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1" t="s">
        <v>528</v>
      </c>
      <c r="D34" s="1151"/>
      <c r="E34" s="1152"/>
      <c r="F34" s="32">
        <v>3.67</v>
      </c>
      <c r="G34" s="33">
        <v>7.83</v>
      </c>
      <c r="H34" s="33">
        <v>7.8</v>
      </c>
      <c r="I34" s="33">
        <v>5.63</v>
      </c>
      <c r="J34" s="34">
        <v>2.54</v>
      </c>
      <c r="K34" s="22"/>
      <c r="L34" s="22"/>
      <c r="M34" s="22"/>
      <c r="N34" s="22"/>
      <c r="O34" s="22"/>
      <c r="P34" s="22"/>
    </row>
    <row r="35" spans="1:16" ht="39" customHeight="1" x14ac:dyDescent="0.15">
      <c r="A35" s="22"/>
      <c r="B35" s="35"/>
      <c r="C35" s="1145" t="s">
        <v>529</v>
      </c>
      <c r="D35" s="1146"/>
      <c r="E35" s="1147"/>
      <c r="F35" s="36">
        <v>1.53</v>
      </c>
      <c r="G35" s="37">
        <v>0.94</v>
      </c>
      <c r="H35" s="37">
        <v>1.1499999999999999</v>
      </c>
      <c r="I35" s="37">
        <v>0.76</v>
      </c>
      <c r="J35" s="38">
        <v>0.86</v>
      </c>
      <c r="K35" s="22"/>
      <c r="L35" s="22"/>
      <c r="M35" s="22"/>
      <c r="N35" s="22"/>
      <c r="O35" s="22"/>
      <c r="P35" s="22"/>
    </row>
    <row r="36" spans="1:16" ht="39" customHeight="1" x14ac:dyDescent="0.15">
      <c r="A36" s="22"/>
      <c r="B36" s="35"/>
      <c r="C36" s="1145" t="s">
        <v>530</v>
      </c>
      <c r="D36" s="1146"/>
      <c r="E36" s="1147"/>
      <c r="F36" s="36">
        <v>0.67</v>
      </c>
      <c r="G36" s="37">
        <v>0.6</v>
      </c>
      <c r="H36" s="37">
        <v>0.33</v>
      </c>
      <c r="I36" s="37">
        <v>0.52</v>
      </c>
      <c r="J36" s="38">
        <v>0.56000000000000005</v>
      </c>
      <c r="K36" s="22"/>
      <c r="L36" s="22"/>
      <c r="M36" s="22"/>
      <c r="N36" s="22"/>
      <c r="O36" s="22"/>
      <c r="P36" s="22"/>
    </row>
    <row r="37" spans="1:16" ht="39" customHeight="1" x14ac:dyDescent="0.15">
      <c r="A37" s="22"/>
      <c r="B37" s="35"/>
      <c r="C37" s="1145" t="s">
        <v>531</v>
      </c>
      <c r="D37" s="1146"/>
      <c r="E37" s="1147"/>
      <c r="F37" s="36">
        <v>0.05</v>
      </c>
      <c r="G37" s="37">
        <v>0.09</v>
      </c>
      <c r="H37" s="37">
        <v>0.11</v>
      </c>
      <c r="I37" s="37">
        <v>0.09</v>
      </c>
      <c r="J37" s="38">
        <v>0.1</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532</v>
      </c>
      <c r="D42" s="1146"/>
      <c r="E42" s="1147"/>
      <c r="F42" s="36" t="s">
        <v>482</v>
      </c>
      <c r="G42" s="37" t="s">
        <v>482</v>
      </c>
      <c r="H42" s="37" t="s">
        <v>482</v>
      </c>
      <c r="I42" s="37" t="s">
        <v>482</v>
      </c>
      <c r="J42" s="38" t="s">
        <v>482</v>
      </c>
      <c r="K42" s="22"/>
      <c r="L42" s="22"/>
      <c r="M42" s="22"/>
      <c r="N42" s="22"/>
      <c r="O42" s="22"/>
      <c r="P42" s="22"/>
    </row>
    <row r="43" spans="1:16" ht="39" customHeight="1" thickBot="1" x14ac:dyDescent="0.2">
      <c r="A43" s="22"/>
      <c r="B43" s="40"/>
      <c r="C43" s="1148" t="s">
        <v>533</v>
      </c>
      <c r="D43" s="1149"/>
      <c r="E43" s="1150"/>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MkXjUeP302OVgmxy8f0L1/XPXOpNbCWIqu4o1fpfOlbZ8/UQqrd0PkeWKiDeivZITPSCE+mnXk7Nn5it0h1w==" saltValue="pWWaXnRwit87oOeLwnWr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1734</v>
      </c>
      <c r="L45" s="60">
        <v>1753</v>
      </c>
      <c r="M45" s="60">
        <v>1810</v>
      </c>
      <c r="N45" s="60">
        <v>2018</v>
      </c>
      <c r="O45" s="61">
        <v>2115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482</v>
      </c>
      <c r="L46" s="64" t="s">
        <v>482</v>
      </c>
      <c r="M46" s="64" t="s">
        <v>482</v>
      </c>
      <c r="N46" s="64" t="s">
        <v>482</v>
      </c>
      <c r="O46" s="65" t="s">
        <v>482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482</v>
      </c>
      <c r="L47" s="64">
        <v>78</v>
      </c>
      <c r="M47" s="64">
        <v>78</v>
      </c>
      <c r="N47" s="64">
        <v>78</v>
      </c>
      <c r="O47" s="65">
        <v>78</v>
      </c>
      <c r="P47" s="48"/>
      <c r="Q47" s="48"/>
      <c r="R47" s="48"/>
      <c r="S47" s="48"/>
      <c r="T47" s="48"/>
      <c r="U47" s="48"/>
    </row>
    <row r="48" spans="1:21" ht="30.75" customHeight="1" x14ac:dyDescent="0.15">
      <c r="A48" s="48"/>
      <c r="B48" s="1155"/>
      <c r="C48" s="1156"/>
      <c r="D48" s="62"/>
      <c r="E48" s="1161" t="s">
        <v>13</v>
      </c>
      <c r="F48" s="1161"/>
      <c r="G48" s="1161"/>
      <c r="H48" s="1161"/>
      <c r="I48" s="1161"/>
      <c r="J48" s="1162"/>
      <c r="K48" s="63" t="s">
        <v>482</v>
      </c>
      <c r="L48" s="64" t="s">
        <v>482</v>
      </c>
      <c r="M48" s="64" t="s">
        <v>482</v>
      </c>
      <c r="N48" s="64" t="s">
        <v>482</v>
      </c>
      <c r="O48" s="65" t="s">
        <v>482</v>
      </c>
      <c r="P48" s="48"/>
      <c r="Q48" s="48"/>
      <c r="R48" s="48"/>
      <c r="S48" s="48"/>
      <c r="T48" s="48"/>
      <c r="U48" s="48"/>
    </row>
    <row r="49" spans="1:21" ht="30.75" customHeight="1" x14ac:dyDescent="0.15">
      <c r="A49" s="48"/>
      <c r="B49" s="1155"/>
      <c r="C49" s="1156"/>
      <c r="D49" s="62"/>
      <c r="E49" s="1161" t="s">
        <v>14</v>
      </c>
      <c r="F49" s="1161"/>
      <c r="G49" s="1161"/>
      <c r="H49" s="1161"/>
      <c r="I49" s="1161"/>
      <c r="J49" s="1162"/>
      <c r="K49" s="63">
        <v>76</v>
      </c>
      <c r="L49" s="64">
        <v>72</v>
      </c>
      <c r="M49" s="64">
        <v>73</v>
      </c>
      <c r="N49" s="64">
        <v>89</v>
      </c>
      <c r="O49" s="65">
        <v>121</v>
      </c>
      <c r="P49" s="48"/>
      <c r="Q49" s="48"/>
      <c r="R49" s="48"/>
      <c r="S49" s="48"/>
      <c r="T49" s="48"/>
      <c r="U49" s="48"/>
    </row>
    <row r="50" spans="1:21" ht="30.75" customHeight="1" x14ac:dyDescent="0.15">
      <c r="A50" s="48"/>
      <c r="B50" s="1155"/>
      <c r="C50" s="1156"/>
      <c r="D50" s="62"/>
      <c r="E50" s="1161" t="s">
        <v>15</v>
      </c>
      <c r="F50" s="1161"/>
      <c r="G50" s="1161"/>
      <c r="H50" s="1161"/>
      <c r="I50" s="1161"/>
      <c r="J50" s="1162"/>
      <c r="K50" s="63">
        <v>790</v>
      </c>
      <c r="L50" s="64">
        <v>425</v>
      </c>
      <c r="M50" s="64">
        <v>1876</v>
      </c>
      <c r="N50" s="64">
        <v>5164</v>
      </c>
      <c r="O50" s="65">
        <v>2710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482</v>
      </c>
      <c r="L51" s="64" t="s">
        <v>482</v>
      </c>
      <c r="M51" s="64" t="s">
        <v>482</v>
      </c>
      <c r="N51" s="64" t="s">
        <v>482</v>
      </c>
      <c r="O51" s="65" t="s">
        <v>482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3312</v>
      </c>
      <c r="L52" s="64">
        <v>3203</v>
      </c>
      <c r="M52" s="64">
        <v>2924</v>
      </c>
      <c r="N52" s="64">
        <v>2714</v>
      </c>
      <c r="O52" s="65">
        <v>2251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-712</v>
      </c>
      <c r="L53" s="69">
        <v>-875</v>
      </c>
      <c r="M53" s="69">
        <v>913</v>
      </c>
      <c r="N53" s="69">
        <v>4635</v>
      </c>
      <c r="O53" s="70">
        <v>2773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552</v>
      </c>
      <c r="L58" s="84" t="s">
        <v>552</v>
      </c>
      <c r="M58" s="84" t="s">
        <v>552</v>
      </c>
      <c r="N58" s="84" t="s">
        <v>552</v>
      </c>
      <c r="O58" s="85" t="s">
        <v>552</v>
      </c>
    </row>
    <row r="59" spans="1:21" ht="31.5" customHeight="1" x14ac:dyDescent="0.15">
      <c r="B59" s="1171"/>
      <c r="C59" s="1172"/>
      <c r="D59" s="1178" t="s">
        <v>26</v>
      </c>
      <c r="E59" s="1179"/>
      <c r="F59" s="1179"/>
      <c r="G59" s="1179"/>
      <c r="H59" s="1179"/>
      <c r="I59" s="1179"/>
      <c r="J59" s="1180"/>
      <c r="K59" s="86">
        <v>4121</v>
      </c>
      <c r="L59" s="87">
        <v>4121</v>
      </c>
      <c r="M59" s="87">
        <v>4125</v>
      </c>
      <c r="N59" s="87">
        <v>4128</v>
      </c>
      <c r="O59" s="88">
        <v>4131</v>
      </c>
    </row>
    <row r="60" spans="1:21" ht="31.5" customHeight="1" thickBot="1" x14ac:dyDescent="0.2">
      <c r="B60" s="1173"/>
      <c r="C60" s="1174"/>
      <c r="D60" s="1181" t="s">
        <v>27</v>
      </c>
      <c r="E60" s="1182"/>
      <c r="F60" s="1182"/>
      <c r="G60" s="1182"/>
      <c r="H60" s="1182"/>
      <c r="I60" s="1182"/>
      <c r="J60" s="1183"/>
      <c r="K60" s="89" t="s">
        <v>552</v>
      </c>
      <c r="L60" s="90">
        <v>230</v>
      </c>
      <c r="M60" s="90">
        <v>308</v>
      </c>
      <c r="N60" s="90">
        <v>386</v>
      </c>
      <c r="O60" s="91">
        <v>464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WtyQDif9hNJt94i3oxlGFQEprlMZZPBrV+Msrwa45Bb/qnCnIIn82/h3Uk6j+hcpZRQHrHqEz+MmJZj3fr0w==" saltValue="Suj+Wq2SGkDnYfOwBDCf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84" t="s">
        <v>30</v>
      </c>
      <c r="C41" s="1185"/>
      <c r="D41" s="105"/>
      <c r="E41" s="1190" t="s">
        <v>31</v>
      </c>
      <c r="F41" s="1190"/>
      <c r="G41" s="1190"/>
      <c r="H41" s="1191"/>
      <c r="I41" s="343">
        <v>19017</v>
      </c>
      <c r="J41" s="344">
        <v>18525</v>
      </c>
      <c r="K41" s="344">
        <v>17549</v>
      </c>
      <c r="L41" s="344">
        <v>15979</v>
      </c>
      <c r="M41" s="345">
        <v>14706</v>
      </c>
    </row>
    <row r="42" spans="2:13" ht="27.75" customHeight="1" x14ac:dyDescent="0.15">
      <c r="B42" s="1186"/>
      <c r="C42" s="1187"/>
      <c r="D42" s="106"/>
      <c r="E42" s="1192" t="s">
        <v>32</v>
      </c>
      <c r="F42" s="1192"/>
      <c r="G42" s="1192"/>
      <c r="H42" s="1193"/>
      <c r="I42" s="346">
        <v>8996</v>
      </c>
      <c r="J42" s="347">
        <v>9449</v>
      </c>
      <c r="K42" s="347">
        <v>13996</v>
      </c>
      <c r="L42" s="347">
        <v>11488</v>
      </c>
      <c r="M42" s="348">
        <v>8499</v>
      </c>
    </row>
    <row r="43" spans="2:13" ht="27.75" customHeight="1" x14ac:dyDescent="0.15">
      <c r="B43" s="1186"/>
      <c r="C43" s="1187"/>
      <c r="D43" s="106"/>
      <c r="E43" s="1192" t="s">
        <v>33</v>
      </c>
      <c r="F43" s="1192"/>
      <c r="G43" s="1192"/>
      <c r="H43" s="1193"/>
      <c r="I43" s="346" t="s">
        <v>482</v>
      </c>
      <c r="J43" s="347" t="s">
        <v>482</v>
      </c>
      <c r="K43" s="347" t="s">
        <v>482</v>
      </c>
      <c r="L43" s="347" t="s">
        <v>482</v>
      </c>
      <c r="M43" s="348" t="s">
        <v>482</v>
      </c>
    </row>
    <row r="44" spans="2:13" ht="27.75" customHeight="1" x14ac:dyDescent="0.15">
      <c r="B44" s="1186"/>
      <c r="C44" s="1187"/>
      <c r="D44" s="106"/>
      <c r="E44" s="1192" t="s">
        <v>34</v>
      </c>
      <c r="F44" s="1192"/>
      <c r="G44" s="1192"/>
      <c r="H44" s="1193"/>
      <c r="I44" s="346">
        <v>1009</v>
      </c>
      <c r="J44" s="347">
        <v>1120</v>
      </c>
      <c r="K44" s="347">
        <v>1312</v>
      </c>
      <c r="L44" s="347">
        <v>1315</v>
      </c>
      <c r="M44" s="348">
        <v>1573</v>
      </c>
    </row>
    <row r="45" spans="2:13" ht="27.75" customHeight="1" x14ac:dyDescent="0.15">
      <c r="B45" s="1186"/>
      <c r="C45" s="1187"/>
      <c r="D45" s="106"/>
      <c r="E45" s="1192" t="s">
        <v>35</v>
      </c>
      <c r="F45" s="1192"/>
      <c r="G45" s="1192"/>
      <c r="H45" s="1193"/>
      <c r="I45" s="346">
        <v>8612</v>
      </c>
      <c r="J45" s="347">
        <v>9198</v>
      </c>
      <c r="K45" s="347">
        <v>8306</v>
      </c>
      <c r="L45" s="347">
        <v>8892</v>
      </c>
      <c r="M45" s="348">
        <v>9356</v>
      </c>
    </row>
    <row r="46" spans="2:13" ht="27.75" customHeight="1" x14ac:dyDescent="0.15">
      <c r="B46" s="1186"/>
      <c r="C46" s="1187"/>
      <c r="D46" s="107"/>
      <c r="E46" s="1192" t="s">
        <v>36</v>
      </c>
      <c r="F46" s="1192"/>
      <c r="G46" s="1192"/>
      <c r="H46" s="1193"/>
      <c r="I46" s="346" t="s">
        <v>482</v>
      </c>
      <c r="J46" s="347" t="s">
        <v>482</v>
      </c>
      <c r="K46" s="347" t="s">
        <v>482</v>
      </c>
      <c r="L46" s="347" t="s">
        <v>482</v>
      </c>
      <c r="M46" s="348" t="s">
        <v>482</v>
      </c>
    </row>
    <row r="47" spans="2:13" ht="27.75" customHeight="1" x14ac:dyDescent="0.15">
      <c r="B47" s="1186"/>
      <c r="C47" s="1187"/>
      <c r="D47" s="108"/>
      <c r="E47" s="1194" t="s">
        <v>37</v>
      </c>
      <c r="F47" s="1195"/>
      <c r="G47" s="1195"/>
      <c r="H47" s="1196"/>
      <c r="I47" s="346" t="s">
        <v>482</v>
      </c>
      <c r="J47" s="347" t="s">
        <v>482</v>
      </c>
      <c r="K47" s="347" t="s">
        <v>482</v>
      </c>
      <c r="L47" s="347" t="s">
        <v>482</v>
      </c>
      <c r="M47" s="348" t="s">
        <v>482</v>
      </c>
    </row>
    <row r="48" spans="2:13" ht="27.75" customHeight="1" x14ac:dyDescent="0.15">
      <c r="B48" s="1186"/>
      <c r="C48" s="1187"/>
      <c r="D48" s="106"/>
      <c r="E48" s="1192" t="s">
        <v>38</v>
      </c>
      <c r="F48" s="1192"/>
      <c r="G48" s="1192"/>
      <c r="H48" s="1193"/>
      <c r="I48" s="346" t="s">
        <v>482</v>
      </c>
      <c r="J48" s="347" t="s">
        <v>482</v>
      </c>
      <c r="K48" s="347" t="s">
        <v>482</v>
      </c>
      <c r="L48" s="347" t="s">
        <v>482</v>
      </c>
      <c r="M48" s="348" t="s">
        <v>482</v>
      </c>
    </row>
    <row r="49" spans="2:13" ht="27.75" customHeight="1" x14ac:dyDescent="0.15">
      <c r="B49" s="1188"/>
      <c r="C49" s="1189"/>
      <c r="D49" s="106"/>
      <c r="E49" s="1192" t="s">
        <v>39</v>
      </c>
      <c r="F49" s="1192"/>
      <c r="G49" s="1192"/>
      <c r="H49" s="1193"/>
      <c r="I49" s="346" t="s">
        <v>482</v>
      </c>
      <c r="J49" s="347" t="s">
        <v>482</v>
      </c>
      <c r="K49" s="347" t="s">
        <v>482</v>
      </c>
      <c r="L49" s="347" t="s">
        <v>482</v>
      </c>
      <c r="M49" s="348" t="s">
        <v>482</v>
      </c>
    </row>
    <row r="50" spans="2:13" ht="27.75" customHeight="1" x14ac:dyDescent="0.15">
      <c r="B50" s="1197" t="s">
        <v>40</v>
      </c>
      <c r="C50" s="1198"/>
      <c r="D50" s="109"/>
      <c r="E50" s="1192" t="s">
        <v>41</v>
      </c>
      <c r="F50" s="1192"/>
      <c r="G50" s="1192"/>
      <c r="H50" s="1193"/>
      <c r="I50" s="346">
        <v>43249</v>
      </c>
      <c r="J50" s="347">
        <v>45137</v>
      </c>
      <c r="K50" s="347">
        <v>47871</v>
      </c>
      <c r="L50" s="347">
        <v>50836</v>
      </c>
      <c r="M50" s="348">
        <v>52632</v>
      </c>
    </row>
    <row r="51" spans="2:13" ht="27.75" customHeight="1" x14ac:dyDescent="0.15">
      <c r="B51" s="1186"/>
      <c r="C51" s="1187"/>
      <c r="D51" s="106"/>
      <c r="E51" s="1192" t="s">
        <v>42</v>
      </c>
      <c r="F51" s="1192"/>
      <c r="G51" s="1192"/>
      <c r="H51" s="1193"/>
      <c r="I51" s="346">
        <v>1772</v>
      </c>
      <c r="J51" s="347">
        <v>1878</v>
      </c>
      <c r="K51" s="347">
        <v>2059</v>
      </c>
      <c r="L51" s="347">
        <v>3494</v>
      </c>
      <c r="M51" s="348">
        <v>4416</v>
      </c>
    </row>
    <row r="52" spans="2:13" ht="27.75" customHeight="1" x14ac:dyDescent="0.15">
      <c r="B52" s="1188"/>
      <c r="C52" s="1189"/>
      <c r="D52" s="106"/>
      <c r="E52" s="1192" t="s">
        <v>43</v>
      </c>
      <c r="F52" s="1192"/>
      <c r="G52" s="1192"/>
      <c r="H52" s="1193"/>
      <c r="I52" s="346">
        <v>27206</v>
      </c>
      <c r="J52" s="347">
        <v>29947</v>
      </c>
      <c r="K52" s="347">
        <v>28625</v>
      </c>
      <c r="L52" s="347">
        <v>25435</v>
      </c>
      <c r="M52" s="348">
        <v>22788</v>
      </c>
    </row>
    <row r="53" spans="2:13" ht="27.75" customHeight="1" thickBot="1" x14ac:dyDescent="0.2">
      <c r="B53" s="1199" t="s">
        <v>19</v>
      </c>
      <c r="C53" s="1200"/>
      <c r="D53" s="110"/>
      <c r="E53" s="1201" t="s">
        <v>44</v>
      </c>
      <c r="F53" s="1201"/>
      <c r="G53" s="1201"/>
      <c r="H53" s="1202"/>
      <c r="I53" s="349">
        <v>-34593</v>
      </c>
      <c r="J53" s="350">
        <v>-38670</v>
      </c>
      <c r="K53" s="350">
        <v>-37391</v>
      </c>
      <c r="L53" s="350">
        <v>-42091</v>
      </c>
      <c r="M53" s="351">
        <v>-45701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oxWEXA9aa8gwaivGypsvE537NBpvJEObJ71WFFb3rc/mGCd0lqIxSdBHhO7Hch6hKA1RJoxf+ny3YTPoBCnA==" saltValue="mM0cbHl+O/3jjS1rPptX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1" t="s">
        <v>46</v>
      </c>
      <c r="D55" s="1211"/>
      <c r="E55" s="1212"/>
      <c r="F55" s="352">
        <v>21305</v>
      </c>
      <c r="G55" s="352">
        <v>16810</v>
      </c>
      <c r="H55" s="353">
        <v>14367</v>
      </c>
    </row>
    <row r="56" spans="2:8" ht="52.5" customHeight="1" x14ac:dyDescent="0.15">
      <c r="B56" s="122"/>
      <c r="C56" s="1213" t="s">
        <v>47</v>
      </c>
      <c r="D56" s="1213"/>
      <c r="E56" s="1214"/>
      <c r="F56" s="354">
        <v>4128</v>
      </c>
      <c r="G56" s="354">
        <v>4131</v>
      </c>
      <c r="H56" s="355">
        <v>4138</v>
      </c>
    </row>
    <row r="57" spans="2:8" ht="53.25" customHeight="1" x14ac:dyDescent="0.15">
      <c r="B57" s="122"/>
      <c r="C57" s="1215" t="s">
        <v>48</v>
      </c>
      <c r="D57" s="1215"/>
      <c r="E57" s="1216"/>
      <c r="F57" s="356">
        <v>20490</v>
      </c>
      <c r="G57" s="356">
        <v>27717</v>
      </c>
      <c r="H57" s="357">
        <v>31603</v>
      </c>
    </row>
    <row r="58" spans="2:8" ht="45.75" customHeight="1" x14ac:dyDescent="0.15">
      <c r="B58" s="123"/>
      <c r="C58" s="1203" t="s">
        <v>553</v>
      </c>
      <c r="D58" s="1204"/>
      <c r="E58" s="1205"/>
      <c r="F58" s="358">
        <v>11719</v>
      </c>
      <c r="G58" s="358">
        <v>15034</v>
      </c>
      <c r="H58" s="359">
        <v>16947</v>
      </c>
    </row>
    <row r="59" spans="2:8" ht="45.75" customHeight="1" x14ac:dyDescent="0.15">
      <c r="B59" s="123"/>
      <c r="C59" s="1203" t="s">
        <v>554</v>
      </c>
      <c r="D59" s="1204"/>
      <c r="E59" s="1205"/>
      <c r="F59" s="358">
        <v>6132</v>
      </c>
      <c r="G59" s="358">
        <v>8744</v>
      </c>
      <c r="H59" s="359">
        <v>9459</v>
      </c>
    </row>
    <row r="60" spans="2:8" ht="45.75" customHeight="1" x14ac:dyDescent="0.15">
      <c r="B60" s="123"/>
      <c r="C60" s="1203" t="s">
        <v>555</v>
      </c>
      <c r="D60" s="1204"/>
      <c r="E60" s="1205"/>
      <c r="F60" s="358" t="s">
        <v>558</v>
      </c>
      <c r="G60" s="358">
        <v>1250</v>
      </c>
      <c r="H60" s="359">
        <v>2504</v>
      </c>
    </row>
    <row r="61" spans="2:8" ht="45.75" customHeight="1" x14ac:dyDescent="0.15">
      <c r="B61" s="123"/>
      <c r="C61" s="1203" t="s">
        <v>556</v>
      </c>
      <c r="D61" s="1204"/>
      <c r="E61" s="1205"/>
      <c r="F61" s="358">
        <v>1523</v>
      </c>
      <c r="G61" s="358">
        <v>1574</v>
      </c>
      <c r="H61" s="359">
        <v>1577</v>
      </c>
    </row>
    <row r="62" spans="2:8" ht="45.75" customHeight="1" thickBot="1" x14ac:dyDescent="0.2">
      <c r="B62" s="124"/>
      <c r="C62" s="1206" t="s">
        <v>557</v>
      </c>
      <c r="D62" s="1207"/>
      <c r="E62" s="1208"/>
      <c r="F62" s="360">
        <v>729</v>
      </c>
      <c r="G62" s="360">
        <v>730</v>
      </c>
      <c r="H62" s="361">
        <v>731</v>
      </c>
    </row>
    <row r="63" spans="2:8" ht="52.5" customHeight="1" thickBot="1" x14ac:dyDescent="0.2">
      <c r="B63" s="125"/>
      <c r="C63" s="1209" t="s">
        <v>49</v>
      </c>
      <c r="D63" s="1209"/>
      <c r="E63" s="1210"/>
      <c r="F63" s="362">
        <v>45923</v>
      </c>
      <c r="G63" s="362">
        <v>48658</v>
      </c>
      <c r="H63" s="363">
        <v>50107</v>
      </c>
    </row>
    <row r="64" spans="2:8" x14ac:dyDescent="0.15"/>
  </sheetData>
  <sheetProtection algorithmName="SHA-512" hashValue="qiOltyUmJfapEafyXxBjl2rapBRjPMahxPu9dF5WGvbFjAd+UV5zMiimPz1jqvJQRRPl9hSp6zrs3vMlB8KKMw==" saltValue="lWY0oylvD+sZALdJlgBA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50047</v>
      </c>
      <c r="E3" s="144"/>
      <c r="F3" s="145">
        <v>50465</v>
      </c>
      <c r="G3" s="146"/>
      <c r="H3" s="147"/>
    </row>
    <row r="4" spans="1:8" x14ac:dyDescent="0.15">
      <c r="A4" s="148"/>
      <c r="B4" s="149"/>
      <c r="C4" s="150"/>
      <c r="D4" s="151">
        <v>38467</v>
      </c>
      <c r="E4" s="152"/>
      <c r="F4" s="153">
        <v>34193</v>
      </c>
      <c r="G4" s="154"/>
      <c r="H4" s="155"/>
    </row>
    <row r="5" spans="1:8" x14ac:dyDescent="0.15">
      <c r="A5" s="136" t="s">
        <v>515</v>
      </c>
      <c r="B5" s="141"/>
      <c r="C5" s="142"/>
      <c r="D5" s="143">
        <v>51048</v>
      </c>
      <c r="E5" s="144"/>
      <c r="F5" s="145">
        <v>51679</v>
      </c>
      <c r="G5" s="146"/>
      <c r="H5" s="147"/>
    </row>
    <row r="6" spans="1:8" x14ac:dyDescent="0.15">
      <c r="A6" s="148"/>
      <c r="B6" s="149"/>
      <c r="C6" s="150"/>
      <c r="D6" s="151">
        <v>39059</v>
      </c>
      <c r="E6" s="152"/>
      <c r="F6" s="153">
        <v>35132</v>
      </c>
      <c r="G6" s="154"/>
      <c r="H6" s="155"/>
    </row>
    <row r="7" spans="1:8" x14ac:dyDescent="0.15">
      <c r="A7" s="136" t="s">
        <v>516</v>
      </c>
      <c r="B7" s="141"/>
      <c r="C7" s="142"/>
      <c r="D7" s="143">
        <v>42648</v>
      </c>
      <c r="E7" s="144"/>
      <c r="F7" s="145">
        <v>49665</v>
      </c>
      <c r="G7" s="146"/>
      <c r="H7" s="147"/>
    </row>
    <row r="8" spans="1:8" x14ac:dyDescent="0.15">
      <c r="A8" s="148"/>
      <c r="B8" s="149"/>
      <c r="C8" s="150"/>
      <c r="D8" s="151">
        <v>32071</v>
      </c>
      <c r="E8" s="152"/>
      <c r="F8" s="153">
        <v>34678</v>
      </c>
      <c r="G8" s="154"/>
      <c r="H8" s="155"/>
    </row>
    <row r="9" spans="1:8" x14ac:dyDescent="0.15">
      <c r="A9" s="136" t="s">
        <v>517</v>
      </c>
      <c r="B9" s="141"/>
      <c r="C9" s="142"/>
      <c r="D9" s="143">
        <v>57529</v>
      </c>
      <c r="E9" s="144"/>
      <c r="F9" s="145">
        <v>63439</v>
      </c>
      <c r="G9" s="146"/>
      <c r="H9" s="147"/>
    </row>
    <row r="10" spans="1:8" x14ac:dyDescent="0.15">
      <c r="A10" s="148"/>
      <c r="B10" s="149"/>
      <c r="C10" s="150"/>
      <c r="D10" s="151">
        <v>45966</v>
      </c>
      <c r="E10" s="152"/>
      <c r="F10" s="153">
        <v>46463</v>
      </c>
      <c r="G10" s="154"/>
      <c r="H10" s="155"/>
    </row>
    <row r="11" spans="1:8" x14ac:dyDescent="0.15">
      <c r="A11" s="136" t="s">
        <v>518</v>
      </c>
      <c r="B11" s="141"/>
      <c r="C11" s="142"/>
      <c r="D11" s="143">
        <v>55637</v>
      </c>
      <c r="E11" s="144"/>
      <c r="F11" s="145">
        <v>60097</v>
      </c>
      <c r="G11" s="146"/>
      <c r="H11" s="147"/>
    </row>
    <row r="12" spans="1:8" x14ac:dyDescent="0.15">
      <c r="A12" s="148"/>
      <c r="B12" s="149"/>
      <c r="C12" s="156"/>
      <c r="D12" s="151">
        <v>45274</v>
      </c>
      <c r="E12" s="152"/>
      <c r="F12" s="153">
        <v>43011</v>
      </c>
      <c r="G12" s="154"/>
      <c r="H12" s="155"/>
    </row>
    <row r="13" spans="1:8" x14ac:dyDescent="0.15">
      <c r="A13" s="136"/>
      <c r="B13" s="141"/>
      <c r="C13" s="157"/>
      <c r="D13" s="158">
        <v>51382</v>
      </c>
      <c r="E13" s="159"/>
      <c r="F13" s="160">
        <v>55069</v>
      </c>
      <c r="G13" s="161"/>
      <c r="H13" s="147"/>
    </row>
    <row r="14" spans="1:8" x14ac:dyDescent="0.15">
      <c r="A14" s="148"/>
      <c r="B14" s="149"/>
      <c r="C14" s="150"/>
      <c r="D14" s="151">
        <v>40167</v>
      </c>
      <c r="E14" s="152"/>
      <c r="F14" s="153">
        <v>38695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3.68</v>
      </c>
      <c r="C19" s="162">
        <f>ROUND(VALUE(SUBSTITUTE(実質収支比率等に係る経年分析!G$48,"▲","-")),2)</f>
        <v>7.83</v>
      </c>
      <c r="D19" s="162">
        <f>ROUND(VALUE(SUBSTITUTE(実質収支比率等に係る経年分析!H$48,"▲","-")),2)</f>
        <v>7.81</v>
      </c>
      <c r="E19" s="162">
        <f>ROUND(VALUE(SUBSTITUTE(実質収支比率等に係る経年分析!I$48,"▲","-")),2)</f>
        <v>5.64</v>
      </c>
      <c r="F19" s="162">
        <f>ROUND(VALUE(SUBSTITUTE(実質収支比率等に係る経年分析!J$48,"▲","-")),2)</f>
        <v>2.54</v>
      </c>
    </row>
    <row r="20" spans="1:11" x14ac:dyDescent="0.15">
      <c r="A20" s="162" t="s">
        <v>53</v>
      </c>
      <c r="B20" s="162">
        <f>ROUND(VALUE(SUBSTITUTE(実質収支比率等に係る経年分析!F$47,"▲","-")),2)</f>
        <v>33.799999999999997</v>
      </c>
      <c r="C20" s="162">
        <f>ROUND(VALUE(SUBSTITUTE(実質収支比率等に係る経年分析!G$47,"▲","-")),2)</f>
        <v>34</v>
      </c>
      <c r="D20" s="162">
        <f>ROUND(VALUE(SUBSTITUTE(実質収支比率等に係る経年分析!H$47,"▲","-")),2)</f>
        <v>32.5</v>
      </c>
      <c r="E20" s="162">
        <f>ROUND(VALUE(SUBSTITUTE(実質収支比率等に係る経年分析!I$47,"▲","-")),2)</f>
        <v>23.96</v>
      </c>
      <c r="F20" s="162">
        <f>ROUND(VALUE(SUBSTITUTE(実質収支比率等に係る経年分析!J$47,"▲","-")),2)</f>
        <v>19.579999999999998</v>
      </c>
    </row>
    <row r="21" spans="1:11" x14ac:dyDescent="0.15">
      <c r="A21" s="162" t="s">
        <v>54</v>
      </c>
      <c r="B21" s="162">
        <f>IF(ISNUMBER(VALUE(SUBSTITUTE(実質収支比率等に係る経年分析!F$49,"▲","-"))),ROUND(VALUE(SUBSTITUTE(実質収支比率等に係る経年分析!F$49,"▲","-")),2),NA())</f>
        <v>3.83</v>
      </c>
      <c r="C21" s="162">
        <f>IF(ISNUMBER(VALUE(SUBSTITUTE(実質収支比率等に係る経年分析!G$49,"▲","-"))),ROUND(VALUE(SUBSTITUTE(実質収支比率等に係る経年分析!G$49,"▲","-")),2),NA())</f>
        <v>5.17</v>
      </c>
      <c r="D21" s="162">
        <f>IF(ISNUMBER(VALUE(SUBSTITUTE(実質収支比率等に係る経年分析!H$49,"▲","-"))),ROUND(VALUE(SUBSTITUTE(実質収支比率等に係る経年分析!H$49,"▲","-")),2),NA())</f>
        <v>0.35</v>
      </c>
      <c r="E21" s="162">
        <f>IF(ISNUMBER(VALUE(SUBSTITUTE(実質収支比率等に係る経年分析!I$49,"▲","-"))),ROUND(VALUE(SUBSTITUTE(実質収支比率等に係る経年分析!I$49,"▲","-")),2),NA())</f>
        <v>-8.07</v>
      </c>
      <c r="F21" s="162">
        <f>IF(ISNUMBER(VALUE(SUBSTITUTE(実質収支比率等に係る経年分析!J$49,"▲","-"))),ROUND(VALUE(SUBSTITUTE(実質収支比率等に係る経年分析!J$49,"▲","-")),2),NA())</f>
        <v>-6.18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0.56000000000000005</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1.1499999999999999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5.63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3312</v>
      </c>
      <c r="E42" s="164"/>
      <c r="F42" s="164"/>
      <c r="G42" s="164">
        <f>'実質公債費比率（分子）の構造'!L$52</f>
        <v>3203</v>
      </c>
      <c r="H42" s="164"/>
      <c r="I42" s="164"/>
      <c r="J42" s="164">
        <f>'実質公債費比率（分子）の構造'!M$52</f>
        <v>2924</v>
      </c>
      <c r="K42" s="164"/>
      <c r="L42" s="164"/>
      <c r="M42" s="164">
        <f>'実質公債費比率（分子）の構造'!N$52</f>
        <v>2714</v>
      </c>
      <c r="N42" s="164"/>
      <c r="O42" s="164"/>
      <c r="P42" s="164">
        <f>'実質公債費比率（分子）の構造'!O$52</f>
        <v>2251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790</v>
      </c>
      <c r="C44" s="164"/>
      <c r="D44" s="164"/>
      <c r="E44" s="164">
        <f>'実質公債費比率（分子）の構造'!L$50</f>
        <v>425</v>
      </c>
      <c r="F44" s="164"/>
      <c r="G44" s="164"/>
      <c r="H44" s="164">
        <f>'実質公債費比率（分子）の構造'!M$50</f>
        <v>1876</v>
      </c>
      <c r="I44" s="164"/>
      <c r="J44" s="164"/>
      <c r="K44" s="164">
        <f>'実質公債費比率（分子）の構造'!N$50</f>
        <v>5164</v>
      </c>
      <c r="L44" s="164"/>
      <c r="M44" s="164"/>
      <c r="N44" s="164">
        <f>'実質公債費比率（分子）の構造'!O$50</f>
        <v>2710</v>
      </c>
      <c r="O44" s="164"/>
      <c r="P44" s="164"/>
    </row>
    <row r="45" spans="1:16" x14ac:dyDescent="0.15">
      <c r="A45" s="164" t="s">
        <v>63</v>
      </c>
      <c r="B45" s="164">
        <f>'実質公債費比率（分子）の構造'!K$49</f>
        <v>76</v>
      </c>
      <c r="C45" s="164"/>
      <c r="D45" s="164"/>
      <c r="E45" s="164">
        <f>'実質公債費比率（分子）の構造'!L$49</f>
        <v>72</v>
      </c>
      <c r="F45" s="164"/>
      <c r="G45" s="164"/>
      <c r="H45" s="164">
        <f>'実質公債費比率（分子）の構造'!M$49</f>
        <v>73</v>
      </c>
      <c r="I45" s="164"/>
      <c r="J45" s="164"/>
      <c r="K45" s="164">
        <f>'実質公債費比率（分子）の構造'!N$49</f>
        <v>89</v>
      </c>
      <c r="L45" s="164"/>
      <c r="M45" s="164"/>
      <c r="N45" s="164">
        <f>'実質公債費比率（分子）の構造'!O$49</f>
        <v>121</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f>'実質公債費比率（分子）の構造'!L$47</f>
        <v>78</v>
      </c>
      <c r="F47" s="164"/>
      <c r="G47" s="164"/>
      <c r="H47" s="164">
        <f>'実質公債費比率（分子）の構造'!M$47</f>
        <v>78</v>
      </c>
      <c r="I47" s="164"/>
      <c r="J47" s="164"/>
      <c r="K47" s="164">
        <f>'実質公債費比率（分子）の構造'!N$47</f>
        <v>78</v>
      </c>
      <c r="L47" s="164"/>
      <c r="M47" s="164"/>
      <c r="N47" s="164">
        <f>'実質公債費比率（分子）の構造'!O$47</f>
        <v>78</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1734</v>
      </c>
      <c r="C49" s="164"/>
      <c r="D49" s="164"/>
      <c r="E49" s="164">
        <f>'実質公債費比率（分子）の構造'!L$45</f>
        <v>1753</v>
      </c>
      <c r="F49" s="164"/>
      <c r="G49" s="164"/>
      <c r="H49" s="164">
        <f>'実質公債費比率（分子）の構造'!M$45</f>
        <v>1810</v>
      </c>
      <c r="I49" s="164"/>
      <c r="J49" s="164"/>
      <c r="K49" s="164">
        <f>'実質公債費比率（分子）の構造'!N$45</f>
        <v>2018</v>
      </c>
      <c r="L49" s="164"/>
      <c r="M49" s="164"/>
      <c r="N49" s="164">
        <f>'実質公債費比率（分子）の構造'!O$45</f>
        <v>2115</v>
      </c>
      <c r="O49" s="164"/>
      <c r="P49" s="164"/>
    </row>
    <row r="50" spans="1:16" x14ac:dyDescent="0.15">
      <c r="A50" s="164" t="s">
        <v>67</v>
      </c>
      <c r="B50" s="164" t="e">
        <f>NA()</f>
        <v>#N/A</v>
      </c>
      <c r="C50" s="164">
        <f>IF(ISNUMBER('実質公債費比率（分子）の構造'!K$53),'実質公債費比率（分子）の構造'!K$53,NA())</f>
        <v>-712</v>
      </c>
      <c r="D50" s="164" t="e">
        <f>NA()</f>
        <v>#N/A</v>
      </c>
      <c r="E50" s="164" t="e">
        <f>NA()</f>
        <v>#N/A</v>
      </c>
      <c r="F50" s="164">
        <f>IF(ISNUMBER('実質公債費比率（分子）の構造'!L$53),'実質公債費比率（分子）の構造'!L$53,NA())</f>
        <v>-875</v>
      </c>
      <c r="G50" s="164" t="e">
        <f>NA()</f>
        <v>#N/A</v>
      </c>
      <c r="H50" s="164" t="e">
        <f>NA()</f>
        <v>#N/A</v>
      </c>
      <c r="I50" s="164">
        <f>IF(ISNUMBER('実質公債費比率（分子）の構造'!M$53),'実質公債費比率（分子）の構造'!M$53,NA())</f>
        <v>913</v>
      </c>
      <c r="J50" s="164" t="e">
        <f>NA()</f>
        <v>#N/A</v>
      </c>
      <c r="K50" s="164" t="e">
        <f>NA()</f>
        <v>#N/A</v>
      </c>
      <c r="L50" s="164">
        <f>IF(ISNUMBER('実質公債費比率（分子）の構造'!N$53),'実質公債費比率（分子）の構造'!N$53,NA())</f>
        <v>4635</v>
      </c>
      <c r="M50" s="164" t="e">
        <f>NA()</f>
        <v>#N/A</v>
      </c>
      <c r="N50" s="164" t="e">
        <f>NA()</f>
        <v>#N/A</v>
      </c>
      <c r="O50" s="164">
        <f>IF(ISNUMBER('実質公債費比率（分子）の構造'!O$53),'実質公債費比率（分子）の構造'!O$53,NA())</f>
        <v>2773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27206</v>
      </c>
      <c r="E56" s="163"/>
      <c r="F56" s="163"/>
      <c r="G56" s="163">
        <f>'将来負担比率（分子）の構造'!J$52</f>
        <v>29947</v>
      </c>
      <c r="H56" s="163"/>
      <c r="I56" s="163"/>
      <c r="J56" s="163">
        <f>'将来負担比率（分子）の構造'!K$52</f>
        <v>28625</v>
      </c>
      <c r="K56" s="163"/>
      <c r="L56" s="163"/>
      <c r="M56" s="163">
        <f>'将来負担比率（分子）の構造'!L$52</f>
        <v>25435</v>
      </c>
      <c r="N56" s="163"/>
      <c r="O56" s="163"/>
      <c r="P56" s="163">
        <f>'将来負担比率（分子）の構造'!M$52</f>
        <v>22788</v>
      </c>
    </row>
    <row r="57" spans="1:16" x14ac:dyDescent="0.15">
      <c r="A57" s="163" t="s">
        <v>42</v>
      </c>
      <c r="B57" s="163"/>
      <c r="C57" s="163"/>
      <c r="D57" s="163">
        <f>'将来負担比率（分子）の構造'!I$51</f>
        <v>1772</v>
      </c>
      <c r="E57" s="163"/>
      <c r="F57" s="163"/>
      <c r="G57" s="163">
        <f>'将来負担比率（分子）の構造'!J$51</f>
        <v>1878</v>
      </c>
      <c r="H57" s="163"/>
      <c r="I57" s="163"/>
      <c r="J57" s="163">
        <f>'将来負担比率（分子）の構造'!K$51</f>
        <v>2059</v>
      </c>
      <c r="K57" s="163"/>
      <c r="L57" s="163"/>
      <c r="M57" s="163">
        <f>'将来負担比率（分子）の構造'!L$51</f>
        <v>3494</v>
      </c>
      <c r="N57" s="163"/>
      <c r="O57" s="163"/>
      <c r="P57" s="163">
        <f>'将来負担比率（分子）の構造'!M$51</f>
        <v>4416</v>
      </c>
    </row>
    <row r="58" spans="1:16" x14ac:dyDescent="0.15">
      <c r="A58" s="163" t="s">
        <v>41</v>
      </c>
      <c r="B58" s="163"/>
      <c r="C58" s="163"/>
      <c r="D58" s="163">
        <f>'将来負担比率（分子）の構造'!I$50</f>
        <v>43249</v>
      </c>
      <c r="E58" s="163"/>
      <c r="F58" s="163"/>
      <c r="G58" s="163">
        <f>'将来負担比率（分子）の構造'!J$50</f>
        <v>45137</v>
      </c>
      <c r="H58" s="163"/>
      <c r="I58" s="163"/>
      <c r="J58" s="163">
        <f>'将来負担比率（分子）の構造'!K$50</f>
        <v>47871</v>
      </c>
      <c r="K58" s="163"/>
      <c r="L58" s="163"/>
      <c r="M58" s="163">
        <f>'将来負担比率（分子）の構造'!L$50</f>
        <v>50836</v>
      </c>
      <c r="N58" s="163"/>
      <c r="O58" s="163"/>
      <c r="P58" s="163">
        <f>'将来負担比率（分子）の構造'!M$50</f>
        <v>52632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8612</v>
      </c>
      <c r="C62" s="163"/>
      <c r="D62" s="163"/>
      <c r="E62" s="163">
        <f>'将来負担比率（分子）の構造'!J$45</f>
        <v>9198</v>
      </c>
      <c r="F62" s="163"/>
      <c r="G62" s="163"/>
      <c r="H62" s="163">
        <f>'将来負担比率（分子）の構造'!K$45</f>
        <v>8306</v>
      </c>
      <c r="I62" s="163"/>
      <c r="J62" s="163"/>
      <c r="K62" s="163">
        <f>'将来負担比率（分子）の構造'!L$45</f>
        <v>8892</v>
      </c>
      <c r="L62" s="163"/>
      <c r="M62" s="163"/>
      <c r="N62" s="163">
        <f>'将来負担比率（分子）の構造'!M$45</f>
        <v>9356</v>
      </c>
      <c r="O62" s="163"/>
      <c r="P62" s="163"/>
    </row>
    <row r="63" spans="1:16" x14ac:dyDescent="0.15">
      <c r="A63" s="163" t="s">
        <v>34</v>
      </c>
      <c r="B63" s="163">
        <f>'将来負担比率（分子）の構造'!I$44</f>
        <v>1009</v>
      </c>
      <c r="C63" s="163"/>
      <c r="D63" s="163"/>
      <c r="E63" s="163">
        <f>'将来負担比率（分子）の構造'!J$44</f>
        <v>1120</v>
      </c>
      <c r="F63" s="163"/>
      <c r="G63" s="163"/>
      <c r="H63" s="163">
        <f>'将来負担比率（分子）の構造'!K$44</f>
        <v>1312</v>
      </c>
      <c r="I63" s="163"/>
      <c r="J63" s="163"/>
      <c r="K63" s="163">
        <f>'将来負担比率（分子）の構造'!L$44</f>
        <v>1315</v>
      </c>
      <c r="L63" s="163"/>
      <c r="M63" s="163"/>
      <c r="N63" s="163">
        <f>'将来負担比率（分子）の構造'!M$44</f>
        <v>1573</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f>'将来負担比率（分子）の構造'!I$42</f>
        <v>8996</v>
      </c>
      <c r="C65" s="163"/>
      <c r="D65" s="163"/>
      <c r="E65" s="163">
        <f>'将来負担比率（分子）の構造'!J$42</f>
        <v>9449</v>
      </c>
      <c r="F65" s="163"/>
      <c r="G65" s="163"/>
      <c r="H65" s="163">
        <f>'将来負担比率（分子）の構造'!K$42</f>
        <v>13996</v>
      </c>
      <c r="I65" s="163"/>
      <c r="J65" s="163"/>
      <c r="K65" s="163">
        <f>'将来負担比率（分子）の構造'!L$42</f>
        <v>11488</v>
      </c>
      <c r="L65" s="163"/>
      <c r="M65" s="163"/>
      <c r="N65" s="163">
        <f>'将来負担比率（分子）の構造'!M$42</f>
        <v>8499</v>
      </c>
      <c r="O65" s="163"/>
      <c r="P65" s="163"/>
    </row>
    <row r="66" spans="1:16" x14ac:dyDescent="0.15">
      <c r="A66" s="163" t="s">
        <v>31</v>
      </c>
      <c r="B66" s="163">
        <f>'将来負担比率（分子）の構造'!I$41</f>
        <v>19017</v>
      </c>
      <c r="C66" s="163"/>
      <c r="D66" s="163"/>
      <c r="E66" s="163">
        <f>'将来負担比率（分子）の構造'!J$41</f>
        <v>18525</v>
      </c>
      <c r="F66" s="163"/>
      <c r="G66" s="163"/>
      <c r="H66" s="163">
        <f>'将来負担比率（分子）の構造'!K$41</f>
        <v>17549</v>
      </c>
      <c r="I66" s="163"/>
      <c r="J66" s="163"/>
      <c r="K66" s="163">
        <f>'将来負担比率（分子）の構造'!L$41</f>
        <v>15979</v>
      </c>
      <c r="L66" s="163"/>
      <c r="M66" s="163"/>
      <c r="N66" s="163">
        <f>'将来負担比率（分子）の構造'!M$41</f>
        <v>14706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21305</v>
      </c>
      <c r="C72" s="167">
        <f>基金残高に係る経年分析!G55</f>
        <v>16810</v>
      </c>
      <c r="D72" s="167">
        <f>基金残高に係る経年分析!H55</f>
        <v>14367</v>
      </c>
    </row>
    <row r="73" spans="1:16" x14ac:dyDescent="0.15">
      <c r="A73" s="166" t="s">
        <v>74</v>
      </c>
      <c r="B73" s="167">
        <f>基金残高に係る経年分析!F56</f>
        <v>4128</v>
      </c>
      <c r="C73" s="167">
        <f>基金残高に係る経年分析!G56</f>
        <v>4131</v>
      </c>
      <c r="D73" s="167">
        <f>基金残高に係る経年分析!H56</f>
        <v>4138</v>
      </c>
    </row>
    <row r="74" spans="1:16" x14ac:dyDescent="0.15">
      <c r="A74" s="166" t="s">
        <v>75</v>
      </c>
      <c r="B74" s="167">
        <f>基金残高に係る経年分析!F57</f>
        <v>20490</v>
      </c>
      <c r="C74" s="167">
        <f>基金残高に係る経年分析!G57</f>
        <v>27717</v>
      </c>
      <c r="D74" s="167">
        <f>基金残高に係る経年分析!H57</f>
        <v>31603</v>
      </c>
    </row>
  </sheetData>
  <sheetProtection algorithmName="SHA-512" hashValue="scAnMm1eVrkg3+BtEZK20VJedPzsUJAHme07+uXxTsJLRT1cTT7PM0tikuSjuJbIt/klira7TcEcj33K8aO7aA==" saltValue="udyyFDhwoBmQknlRtQm1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19864874</v>
      </c>
      <c r="S5" s="613"/>
      <c r="T5" s="613"/>
      <c r="U5" s="613"/>
      <c r="V5" s="613"/>
      <c r="W5" s="613"/>
      <c r="X5" s="613"/>
      <c r="Y5" s="614"/>
      <c r="Z5" s="615">
        <v>15.9</v>
      </c>
      <c r="AA5" s="615"/>
      <c r="AB5" s="615"/>
      <c r="AC5" s="615"/>
      <c r="AD5" s="616">
        <v>19864874</v>
      </c>
      <c r="AE5" s="616"/>
      <c r="AF5" s="616"/>
      <c r="AG5" s="616"/>
      <c r="AH5" s="616"/>
      <c r="AI5" s="616"/>
      <c r="AJ5" s="616"/>
      <c r="AK5" s="616"/>
      <c r="AL5" s="617">
        <v>26.3</v>
      </c>
      <c r="AM5" s="618"/>
      <c r="AN5" s="618"/>
      <c r="AO5" s="619"/>
      <c r="AP5" s="609" t="s">
        <v>216</v>
      </c>
      <c r="AQ5" s="610"/>
      <c r="AR5" s="610"/>
      <c r="AS5" s="610"/>
      <c r="AT5" s="610"/>
      <c r="AU5" s="610"/>
      <c r="AV5" s="610"/>
      <c r="AW5" s="610"/>
      <c r="AX5" s="610"/>
      <c r="AY5" s="610"/>
      <c r="AZ5" s="610"/>
      <c r="BA5" s="610"/>
      <c r="BB5" s="610"/>
      <c r="BC5" s="610"/>
      <c r="BD5" s="610"/>
      <c r="BE5" s="610"/>
      <c r="BF5" s="611"/>
      <c r="BG5" s="623">
        <v>19864874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298706</v>
      </c>
      <c r="S6" s="624"/>
      <c r="T6" s="624"/>
      <c r="U6" s="624"/>
      <c r="V6" s="624"/>
      <c r="W6" s="624"/>
      <c r="X6" s="624"/>
      <c r="Y6" s="625"/>
      <c r="Z6" s="626">
        <v>0.2</v>
      </c>
      <c r="AA6" s="626"/>
      <c r="AB6" s="626"/>
      <c r="AC6" s="626"/>
      <c r="AD6" s="627">
        <v>298706</v>
      </c>
      <c r="AE6" s="627"/>
      <c r="AF6" s="627"/>
      <c r="AG6" s="627"/>
      <c r="AH6" s="627"/>
      <c r="AI6" s="627"/>
      <c r="AJ6" s="627"/>
      <c r="AK6" s="627"/>
      <c r="AL6" s="628">
        <v>0.4</v>
      </c>
      <c r="AM6" s="629"/>
      <c r="AN6" s="629"/>
      <c r="AO6" s="630"/>
      <c r="AP6" s="620" t="s">
        <v>221</v>
      </c>
      <c r="AQ6" s="621"/>
      <c r="AR6" s="621"/>
      <c r="AS6" s="621"/>
      <c r="AT6" s="621"/>
      <c r="AU6" s="621"/>
      <c r="AV6" s="621"/>
      <c r="AW6" s="621"/>
      <c r="AX6" s="621"/>
      <c r="AY6" s="621"/>
      <c r="AZ6" s="621"/>
      <c r="BA6" s="621"/>
      <c r="BB6" s="621"/>
      <c r="BC6" s="621"/>
      <c r="BD6" s="621"/>
      <c r="BE6" s="621"/>
      <c r="BF6" s="622"/>
      <c r="BG6" s="623">
        <v>19864874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620916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620916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101237</v>
      </c>
      <c r="S7" s="624"/>
      <c r="T7" s="624"/>
      <c r="U7" s="624"/>
      <c r="V7" s="624"/>
      <c r="W7" s="624"/>
      <c r="X7" s="624"/>
      <c r="Y7" s="625"/>
      <c r="Z7" s="626">
        <v>0.1</v>
      </c>
      <c r="AA7" s="626"/>
      <c r="AB7" s="626"/>
      <c r="AC7" s="626"/>
      <c r="AD7" s="627">
        <v>101237</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18255428</v>
      </c>
      <c r="BH7" s="624"/>
      <c r="BI7" s="624"/>
      <c r="BJ7" s="624"/>
      <c r="BK7" s="624"/>
      <c r="BL7" s="624"/>
      <c r="BM7" s="624"/>
      <c r="BN7" s="625"/>
      <c r="BO7" s="626">
        <v>91.9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13247413</v>
      </c>
      <c r="CS7" s="624"/>
      <c r="CT7" s="624"/>
      <c r="CU7" s="624"/>
      <c r="CV7" s="624"/>
      <c r="CW7" s="624"/>
      <c r="CX7" s="624"/>
      <c r="CY7" s="625"/>
      <c r="CZ7" s="626">
        <v>10.9</v>
      </c>
      <c r="DA7" s="626"/>
      <c r="DB7" s="626"/>
      <c r="DC7" s="626"/>
      <c r="DD7" s="632">
        <v>683201</v>
      </c>
      <c r="DE7" s="624"/>
      <c r="DF7" s="624"/>
      <c r="DG7" s="624"/>
      <c r="DH7" s="624"/>
      <c r="DI7" s="624"/>
      <c r="DJ7" s="624"/>
      <c r="DK7" s="624"/>
      <c r="DL7" s="624"/>
      <c r="DM7" s="624"/>
      <c r="DN7" s="624"/>
      <c r="DO7" s="624"/>
      <c r="DP7" s="625"/>
      <c r="DQ7" s="632">
        <v>11370264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522274</v>
      </c>
      <c r="S8" s="624"/>
      <c r="T8" s="624"/>
      <c r="U8" s="624"/>
      <c r="V8" s="624"/>
      <c r="W8" s="624"/>
      <c r="X8" s="624"/>
      <c r="Y8" s="625"/>
      <c r="Z8" s="626">
        <v>0.4</v>
      </c>
      <c r="AA8" s="626"/>
      <c r="AB8" s="626"/>
      <c r="AC8" s="626"/>
      <c r="AD8" s="627">
        <v>522274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372647</v>
      </c>
      <c r="BH8" s="624"/>
      <c r="BI8" s="624"/>
      <c r="BJ8" s="624"/>
      <c r="BK8" s="624"/>
      <c r="BL8" s="624"/>
      <c r="BM8" s="624"/>
      <c r="BN8" s="625"/>
      <c r="BO8" s="626">
        <v>1.9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62547789</v>
      </c>
      <c r="CS8" s="624"/>
      <c r="CT8" s="624"/>
      <c r="CU8" s="624"/>
      <c r="CV8" s="624"/>
      <c r="CW8" s="624"/>
      <c r="CX8" s="624"/>
      <c r="CY8" s="625"/>
      <c r="CZ8" s="626">
        <v>51.4</v>
      </c>
      <c r="DA8" s="626"/>
      <c r="DB8" s="626"/>
      <c r="DC8" s="626"/>
      <c r="DD8" s="632">
        <v>692128</v>
      </c>
      <c r="DE8" s="624"/>
      <c r="DF8" s="624"/>
      <c r="DG8" s="624"/>
      <c r="DH8" s="624"/>
      <c r="DI8" s="624"/>
      <c r="DJ8" s="624"/>
      <c r="DK8" s="624"/>
      <c r="DL8" s="624"/>
      <c r="DM8" s="624"/>
      <c r="DN8" s="624"/>
      <c r="DO8" s="624"/>
      <c r="DP8" s="625"/>
      <c r="DQ8" s="632">
        <v>36664216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763336</v>
      </c>
      <c r="S9" s="624"/>
      <c r="T9" s="624"/>
      <c r="U9" s="624"/>
      <c r="V9" s="624"/>
      <c r="W9" s="624"/>
      <c r="X9" s="624"/>
      <c r="Y9" s="625"/>
      <c r="Z9" s="626">
        <v>0.6</v>
      </c>
      <c r="AA9" s="626"/>
      <c r="AB9" s="626"/>
      <c r="AC9" s="626"/>
      <c r="AD9" s="627">
        <v>763336</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17882781</v>
      </c>
      <c r="BH9" s="624"/>
      <c r="BI9" s="624"/>
      <c r="BJ9" s="624"/>
      <c r="BK9" s="624"/>
      <c r="BL9" s="624"/>
      <c r="BM9" s="624"/>
      <c r="BN9" s="625"/>
      <c r="BO9" s="626">
        <v>90</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9205875</v>
      </c>
      <c r="CS9" s="624"/>
      <c r="CT9" s="624"/>
      <c r="CU9" s="624"/>
      <c r="CV9" s="624"/>
      <c r="CW9" s="624"/>
      <c r="CX9" s="624"/>
      <c r="CY9" s="625"/>
      <c r="CZ9" s="626">
        <v>7.6</v>
      </c>
      <c r="DA9" s="626"/>
      <c r="DB9" s="626"/>
      <c r="DC9" s="626"/>
      <c r="DD9" s="632">
        <v>199054</v>
      </c>
      <c r="DE9" s="624"/>
      <c r="DF9" s="624"/>
      <c r="DG9" s="624"/>
      <c r="DH9" s="624"/>
      <c r="DI9" s="624"/>
      <c r="DJ9" s="624"/>
      <c r="DK9" s="624"/>
      <c r="DL9" s="624"/>
      <c r="DM9" s="624"/>
      <c r="DN9" s="624"/>
      <c r="DO9" s="624"/>
      <c r="DP9" s="625"/>
      <c r="DQ9" s="632">
        <v>7364776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t="s">
        <v>122</v>
      </c>
      <c r="BH10" s="624"/>
      <c r="BI10" s="624"/>
      <c r="BJ10" s="624"/>
      <c r="BK10" s="624"/>
      <c r="BL10" s="624"/>
      <c r="BM10" s="624"/>
      <c r="BN10" s="625"/>
      <c r="BO10" s="626" t="s">
        <v>122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137217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116250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5377321</v>
      </c>
      <c r="S11" s="624"/>
      <c r="T11" s="624"/>
      <c r="U11" s="624"/>
      <c r="V11" s="624"/>
      <c r="W11" s="624"/>
      <c r="X11" s="624"/>
      <c r="Y11" s="625"/>
      <c r="Z11" s="628">
        <v>4.3</v>
      </c>
      <c r="AA11" s="629"/>
      <c r="AB11" s="629"/>
      <c r="AC11" s="635"/>
      <c r="AD11" s="632">
        <v>5377321</v>
      </c>
      <c r="AE11" s="624"/>
      <c r="AF11" s="624"/>
      <c r="AG11" s="624"/>
      <c r="AH11" s="624"/>
      <c r="AI11" s="624"/>
      <c r="AJ11" s="624"/>
      <c r="AK11" s="625"/>
      <c r="AL11" s="628">
        <v>7.1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t="s">
        <v>122</v>
      </c>
      <c r="BH11" s="624"/>
      <c r="BI11" s="624"/>
      <c r="BJ11" s="624"/>
      <c r="BK11" s="624"/>
      <c r="BL11" s="624"/>
      <c r="BM11" s="624"/>
      <c r="BN11" s="625"/>
      <c r="BO11" s="626" t="s">
        <v>122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t="s">
        <v>122</v>
      </c>
      <c r="CS11" s="624"/>
      <c r="CT11" s="624"/>
      <c r="CU11" s="624"/>
      <c r="CV11" s="624"/>
      <c r="CW11" s="624"/>
      <c r="CX11" s="624"/>
      <c r="CY11" s="625"/>
      <c r="CZ11" s="626" t="s">
        <v>122</v>
      </c>
      <c r="DA11" s="626"/>
      <c r="DB11" s="626"/>
      <c r="DC11" s="626"/>
      <c r="DD11" s="632" t="s">
        <v>122</v>
      </c>
      <c r="DE11" s="624"/>
      <c r="DF11" s="624"/>
      <c r="DG11" s="624"/>
      <c r="DH11" s="624"/>
      <c r="DI11" s="624"/>
      <c r="DJ11" s="624"/>
      <c r="DK11" s="624"/>
      <c r="DL11" s="624"/>
      <c r="DM11" s="624"/>
      <c r="DN11" s="624"/>
      <c r="DO11" s="624"/>
      <c r="DP11" s="625"/>
      <c r="DQ11" s="632" t="s">
        <v>122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t="s">
        <v>122</v>
      </c>
      <c r="BH12" s="624"/>
      <c r="BI12" s="624"/>
      <c r="BJ12" s="624"/>
      <c r="BK12" s="624"/>
      <c r="BL12" s="624"/>
      <c r="BM12" s="624"/>
      <c r="BN12" s="625"/>
      <c r="BO12" s="626" t="s">
        <v>122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2548418</v>
      </c>
      <c r="CS12" s="624"/>
      <c r="CT12" s="624"/>
      <c r="CU12" s="624"/>
      <c r="CV12" s="624"/>
      <c r="CW12" s="624"/>
      <c r="CX12" s="624"/>
      <c r="CY12" s="625"/>
      <c r="CZ12" s="626">
        <v>2.1</v>
      </c>
      <c r="DA12" s="626"/>
      <c r="DB12" s="626"/>
      <c r="DC12" s="626"/>
      <c r="DD12" s="632" t="s">
        <v>122</v>
      </c>
      <c r="DE12" s="624"/>
      <c r="DF12" s="624"/>
      <c r="DG12" s="624"/>
      <c r="DH12" s="624"/>
      <c r="DI12" s="624"/>
      <c r="DJ12" s="624"/>
      <c r="DK12" s="624"/>
      <c r="DL12" s="624"/>
      <c r="DM12" s="624"/>
      <c r="DN12" s="624"/>
      <c r="DO12" s="624"/>
      <c r="DP12" s="625"/>
      <c r="DQ12" s="632">
        <v>1396597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1008</v>
      </c>
      <c r="S13" s="624"/>
      <c r="T13" s="624"/>
      <c r="U13" s="624"/>
      <c r="V13" s="624"/>
      <c r="W13" s="624"/>
      <c r="X13" s="624"/>
      <c r="Y13" s="625"/>
      <c r="Z13" s="626">
        <v>0</v>
      </c>
      <c r="AA13" s="626"/>
      <c r="AB13" s="626"/>
      <c r="AC13" s="626"/>
      <c r="AD13" s="627">
        <v>1008</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t="s">
        <v>122</v>
      </c>
      <c r="BH13" s="624"/>
      <c r="BI13" s="624"/>
      <c r="BJ13" s="624"/>
      <c r="BK13" s="624"/>
      <c r="BL13" s="624"/>
      <c r="BM13" s="624"/>
      <c r="BN13" s="625"/>
      <c r="BO13" s="626" t="s">
        <v>122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12529132</v>
      </c>
      <c r="CS13" s="624"/>
      <c r="CT13" s="624"/>
      <c r="CU13" s="624"/>
      <c r="CV13" s="624"/>
      <c r="CW13" s="624"/>
      <c r="CX13" s="624"/>
      <c r="CY13" s="625"/>
      <c r="CZ13" s="626">
        <v>10.3</v>
      </c>
      <c r="DA13" s="626"/>
      <c r="DB13" s="626"/>
      <c r="DC13" s="626"/>
      <c r="DD13" s="632">
        <v>7744599</v>
      </c>
      <c r="DE13" s="624"/>
      <c r="DF13" s="624"/>
      <c r="DG13" s="624"/>
      <c r="DH13" s="624"/>
      <c r="DI13" s="624"/>
      <c r="DJ13" s="624"/>
      <c r="DK13" s="624"/>
      <c r="DL13" s="624"/>
      <c r="DM13" s="624"/>
      <c r="DN13" s="624"/>
      <c r="DO13" s="624"/>
      <c r="DP13" s="625"/>
      <c r="DQ13" s="632">
        <v>8991555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92241</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670578</v>
      </c>
      <c r="CS14" s="624"/>
      <c r="CT14" s="624"/>
      <c r="CU14" s="624"/>
      <c r="CV14" s="624"/>
      <c r="CW14" s="624"/>
      <c r="CX14" s="624"/>
      <c r="CY14" s="625"/>
      <c r="CZ14" s="626">
        <v>0.6</v>
      </c>
      <c r="DA14" s="626"/>
      <c r="DB14" s="626"/>
      <c r="DC14" s="626"/>
      <c r="DD14" s="632">
        <v>112811</v>
      </c>
      <c r="DE14" s="624"/>
      <c r="DF14" s="624"/>
      <c r="DG14" s="624"/>
      <c r="DH14" s="624"/>
      <c r="DI14" s="624"/>
      <c r="DJ14" s="624"/>
      <c r="DK14" s="624"/>
      <c r="DL14" s="624"/>
      <c r="DM14" s="624"/>
      <c r="DN14" s="624"/>
      <c r="DO14" s="624"/>
      <c r="DP14" s="625"/>
      <c r="DQ14" s="632">
        <v>639251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108937</v>
      </c>
      <c r="S15" s="624"/>
      <c r="T15" s="624"/>
      <c r="U15" s="624"/>
      <c r="V15" s="624"/>
      <c r="W15" s="624"/>
      <c r="X15" s="624"/>
      <c r="Y15" s="625"/>
      <c r="Z15" s="626">
        <v>0.1</v>
      </c>
      <c r="AA15" s="626"/>
      <c r="AB15" s="626"/>
      <c r="AC15" s="626"/>
      <c r="AD15" s="627">
        <v>108937</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1517205</v>
      </c>
      <c r="BH15" s="624"/>
      <c r="BI15" s="624"/>
      <c r="BJ15" s="624"/>
      <c r="BK15" s="624"/>
      <c r="BL15" s="624"/>
      <c r="BM15" s="624"/>
      <c r="BN15" s="625"/>
      <c r="BO15" s="626">
        <v>7.6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18091277</v>
      </c>
      <c r="CS15" s="624"/>
      <c r="CT15" s="624"/>
      <c r="CU15" s="624"/>
      <c r="CV15" s="624"/>
      <c r="CW15" s="624"/>
      <c r="CX15" s="624"/>
      <c r="CY15" s="625"/>
      <c r="CZ15" s="626">
        <v>14.9</v>
      </c>
      <c r="DA15" s="626"/>
      <c r="DB15" s="626"/>
      <c r="DC15" s="626"/>
      <c r="DD15" s="632">
        <v>2935140</v>
      </c>
      <c r="DE15" s="624"/>
      <c r="DF15" s="624"/>
      <c r="DG15" s="624"/>
      <c r="DH15" s="624"/>
      <c r="DI15" s="624"/>
      <c r="DJ15" s="624"/>
      <c r="DK15" s="624"/>
      <c r="DL15" s="624"/>
      <c r="DM15" s="624"/>
      <c r="DN15" s="624"/>
      <c r="DO15" s="624"/>
      <c r="DP15" s="625"/>
      <c r="DQ15" s="632">
        <v>15809863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t="s">
        <v>122</v>
      </c>
      <c r="S16" s="624"/>
      <c r="T16" s="624"/>
      <c r="U16" s="624"/>
      <c r="V16" s="624"/>
      <c r="W16" s="624"/>
      <c r="X16" s="624"/>
      <c r="Y16" s="625"/>
      <c r="Z16" s="626" t="s">
        <v>122</v>
      </c>
      <c r="AA16" s="626"/>
      <c r="AB16" s="626"/>
      <c r="AC16" s="626"/>
      <c r="AD16" s="627" t="s">
        <v>122</v>
      </c>
      <c r="AE16" s="627"/>
      <c r="AF16" s="627"/>
      <c r="AG16" s="627"/>
      <c r="AH16" s="627"/>
      <c r="AI16" s="627"/>
      <c r="AJ16" s="627"/>
      <c r="AK16" s="627"/>
      <c r="AL16" s="628" t="s">
        <v>122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1163834</v>
      </c>
      <c r="S17" s="624"/>
      <c r="T17" s="624"/>
      <c r="U17" s="624"/>
      <c r="V17" s="624"/>
      <c r="W17" s="624"/>
      <c r="X17" s="624"/>
      <c r="Y17" s="625"/>
      <c r="Z17" s="626">
        <v>0.9</v>
      </c>
      <c r="AA17" s="626"/>
      <c r="AB17" s="626"/>
      <c r="AC17" s="626"/>
      <c r="AD17" s="627">
        <v>1163834</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2089185</v>
      </c>
      <c r="CS17" s="624"/>
      <c r="CT17" s="624"/>
      <c r="CU17" s="624"/>
      <c r="CV17" s="624"/>
      <c r="CW17" s="624"/>
      <c r="CX17" s="624"/>
      <c r="CY17" s="625"/>
      <c r="CZ17" s="626">
        <v>1.7</v>
      </c>
      <c r="DA17" s="626"/>
      <c r="DB17" s="626"/>
      <c r="DC17" s="626"/>
      <c r="DD17" s="632" t="s">
        <v>122</v>
      </c>
      <c r="DE17" s="624"/>
      <c r="DF17" s="624"/>
      <c r="DG17" s="624"/>
      <c r="DH17" s="624"/>
      <c r="DI17" s="624"/>
      <c r="DJ17" s="624"/>
      <c r="DK17" s="624"/>
      <c r="DL17" s="624"/>
      <c r="DM17" s="624"/>
      <c r="DN17" s="624"/>
      <c r="DO17" s="624"/>
      <c r="DP17" s="625"/>
      <c r="DQ17" s="632">
        <v>2089185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174671</v>
      </c>
      <c r="S18" s="624"/>
      <c r="T18" s="624"/>
      <c r="U18" s="624"/>
      <c r="V18" s="624"/>
      <c r="W18" s="624"/>
      <c r="X18" s="624"/>
      <c r="Y18" s="625"/>
      <c r="Z18" s="626">
        <v>0.1</v>
      </c>
      <c r="AA18" s="626"/>
      <c r="AB18" s="626"/>
      <c r="AC18" s="626"/>
      <c r="AD18" s="627">
        <v>174671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989163</v>
      </c>
      <c r="S19" s="624"/>
      <c r="T19" s="624"/>
      <c r="U19" s="624"/>
      <c r="V19" s="624"/>
      <c r="W19" s="624"/>
      <c r="X19" s="624"/>
      <c r="Y19" s="625"/>
      <c r="Z19" s="626">
        <v>0.8</v>
      </c>
      <c r="AA19" s="626"/>
      <c r="AB19" s="626"/>
      <c r="AC19" s="626"/>
      <c r="AD19" s="627">
        <v>989163</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121687800</v>
      </c>
      <c r="CS20" s="624"/>
      <c r="CT20" s="624"/>
      <c r="CU20" s="624"/>
      <c r="CV20" s="624"/>
      <c r="CW20" s="624"/>
      <c r="CX20" s="624"/>
      <c r="CY20" s="625"/>
      <c r="CZ20" s="626">
        <v>100</v>
      </c>
      <c r="DA20" s="626"/>
      <c r="DB20" s="626"/>
      <c r="DC20" s="626"/>
      <c r="DD20" s="632">
        <v>12366933</v>
      </c>
      <c r="DE20" s="624"/>
      <c r="DF20" s="624"/>
      <c r="DG20" s="624"/>
      <c r="DH20" s="624"/>
      <c r="DI20" s="624"/>
      <c r="DJ20" s="624"/>
      <c r="DK20" s="624"/>
      <c r="DL20" s="624"/>
      <c r="DM20" s="624"/>
      <c r="DN20" s="624"/>
      <c r="DO20" s="624"/>
      <c r="DP20" s="625"/>
      <c r="DQ20" s="632">
        <v>85062873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t="s">
        <v>122</v>
      </c>
      <c r="S21" s="624"/>
      <c r="T21" s="624"/>
      <c r="U21" s="624"/>
      <c r="V21" s="624"/>
      <c r="W21" s="624"/>
      <c r="X21" s="624"/>
      <c r="Y21" s="625"/>
      <c r="Z21" s="626" t="s">
        <v>122</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t="s">
        <v>122</v>
      </c>
      <c r="S23" s="624"/>
      <c r="T23" s="624"/>
      <c r="U23" s="624"/>
      <c r="V23" s="624"/>
      <c r="W23" s="624"/>
      <c r="X23" s="624"/>
      <c r="Y23" s="625"/>
      <c r="Z23" s="626" t="s">
        <v>122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60812328</v>
      </c>
      <c r="CS24" s="613"/>
      <c r="CT24" s="613"/>
      <c r="CU24" s="613"/>
      <c r="CV24" s="613"/>
      <c r="CW24" s="613"/>
      <c r="CX24" s="613"/>
      <c r="CY24" s="614"/>
      <c r="CZ24" s="617">
        <v>50</v>
      </c>
      <c r="DA24" s="618"/>
      <c r="DB24" s="618"/>
      <c r="DC24" s="634"/>
      <c r="DD24" s="655">
        <v>38028150</v>
      </c>
      <c r="DE24" s="613"/>
      <c r="DF24" s="613"/>
      <c r="DG24" s="613"/>
      <c r="DH24" s="613"/>
      <c r="DI24" s="613"/>
      <c r="DJ24" s="613"/>
      <c r="DK24" s="614"/>
      <c r="DL24" s="655">
        <v>34547218</v>
      </c>
      <c r="DM24" s="613"/>
      <c r="DN24" s="613"/>
      <c r="DO24" s="613"/>
      <c r="DP24" s="613"/>
      <c r="DQ24" s="613"/>
      <c r="DR24" s="613"/>
      <c r="DS24" s="613"/>
      <c r="DT24" s="613"/>
      <c r="DU24" s="613"/>
      <c r="DV24" s="614"/>
      <c r="DW24" s="617">
        <v>45.8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28201527</v>
      </c>
      <c r="S25" s="624"/>
      <c r="T25" s="624"/>
      <c r="U25" s="624"/>
      <c r="V25" s="624"/>
      <c r="W25" s="624"/>
      <c r="X25" s="624"/>
      <c r="Y25" s="625"/>
      <c r="Z25" s="626">
        <v>22.6</v>
      </c>
      <c r="AA25" s="626"/>
      <c r="AB25" s="626"/>
      <c r="AC25" s="626"/>
      <c r="AD25" s="627">
        <v>28201527</v>
      </c>
      <c r="AE25" s="627"/>
      <c r="AF25" s="627"/>
      <c r="AG25" s="627"/>
      <c r="AH25" s="627"/>
      <c r="AI25" s="627"/>
      <c r="AJ25" s="627"/>
      <c r="AK25" s="627"/>
      <c r="AL25" s="628">
        <v>37.4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20248076</v>
      </c>
      <c r="CS25" s="644"/>
      <c r="CT25" s="644"/>
      <c r="CU25" s="644"/>
      <c r="CV25" s="644"/>
      <c r="CW25" s="644"/>
      <c r="CX25" s="644"/>
      <c r="CY25" s="645"/>
      <c r="CZ25" s="628">
        <v>16.600000000000001</v>
      </c>
      <c r="DA25" s="656"/>
      <c r="DB25" s="656"/>
      <c r="DC25" s="658"/>
      <c r="DD25" s="632">
        <v>19064978</v>
      </c>
      <c r="DE25" s="644"/>
      <c r="DF25" s="644"/>
      <c r="DG25" s="644"/>
      <c r="DH25" s="644"/>
      <c r="DI25" s="644"/>
      <c r="DJ25" s="644"/>
      <c r="DK25" s="645"/>
      <c r="DL25" s="632">
        <v>18703549</v>
      </c>
      <c r="DM25" s="644"/>
      <c r="DN25" s="644"/>
      <c r="DO25" s="644"/>
      <c r="DP25" s="644"/>
      <c r="DQ25" s="644"/>
      <c r="DR25" s="644"/>
      <c r="DS25" s="644"/>
      <c r="DT25" s="644"/>
      <c r="DU25" s="644"/>
      <c r="DV25" s="645"/>
      <c r="DW25" s="628">
        <v>24.8</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15660</v>
      </c>
      <c r="S26" s="624"/>
      <c r="T26" s="624"/>
      <c r="U26" s="624"/>
      <c r="V26" s="624"/>
      <c r="W26" s="624"/>
      <c r="X26" s="624"/>
      <c r="Y26" s="625"/>
      <c r="Z26" s="626">
        <v>0</v>
      </c>
      <c r="AA26" s="626"/>
      <c r="AB26" s="626"/>
      <c r="AC26" s="626"/>
      <c r="AD26" s="627">
        <v>15660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11662862</v>
      </c>
      <c r="CS26" s="624"/>
      <c r="CT26" s="624"/>
      <c r="CU26" s="624"/>
      <c r="CV26" s="624"/>
      <c r="CW26" s="624"/>
      <c r="CX26" s="624"/>
      <c r="CY26" s="625"/>
      <c r="CZ26" s="628">
        <v>9.6</v>
      </c>
      <c r="DA26" s="656"/>
      <c r="DB26" s="656"/>
      <c r="DC26" s="658"/>
      <c r="DD26" s="632">
        <v>11030218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1061364</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19864874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38475106</v>
      </c>
      <c r="CS27" s="644"/>
      <c r="CT27" s="644"/>
      <c r="CU27" s="644"/>
      <c r="CV27" s="644"/>
      <c r="CW27" s="644"/>
      <c r="CX27" s="644"/>
      <c r="CY27" s="645"/>
      <c r="CZ27" s="628">
        <v>31.6</v>
      </c>
      <c r="DA27" s="656"/>
      <c r="DB27" s="656"/>
      <c r="DC27" s="658"/>
      <c r="DD27" s="632">
        <v>16874026</v>
      </c>
      <c r="DE27" s="644"/>
      <c r="DF27" s="644"/>
      <c r="DG27" s="644"/>
      <c r="DH27" s="644"/>
      <c r="DI27" s="644"/>
      <c r="DJ27" s="644"/>
      <c r="DK27" s="645"/>
      <c r="DL27" s="632">
        <v>13754523</v>
      </c>
      <c r="DM27" s="644"/>
      <c r="DN27" s="644"/>
      <c r="DO27" s="644"/>
      <c r="DP27" s="644"/>
      <c r="DQ27" s="644"/>
      <c r="DR27" s="644"/>
      <c r="DS27" s="644"/>
      <c r="DT27" s="644"/>
      <c r="DU27" s="644"/>
      <c r="DV27" s="645"/>
      <c r="DW27" s="628">
        <v>18.2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1957628</v>
      </c>
      <c r="S28" s="624"/>
      <c r="T28" s="624"/>
      <c r="U28" s="624"/>
      <c r="V28" s="624"/>
      <c r="W28" s="624"/>
      <c r="X28" s="624"/>
      <c r="Y28" s="625"/>
      <c r="Z28" s="626">
        <v>1.6</v>
      </c>
      <c r="AA28" s="626"/>
      <c r="AB28" s="626"/>
      <c r="AC28" s="626"/>
      <c r="AD28" s="627">
        <v>905519</v>
      </c>
      <c r="AE28" s="627"/>
      <c r="AF28" s="627"/>
      <c r="AG28" s="627"/>
      <c r="AH28" s="627"/>
      <c r="AI28" s="627"/>
      <c r="AJ28" s="627"/>
      <c r="AK28" s="627"/>
      <c r="AL28" s="628">
        <v>1.2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2089146</v>
      </c>
      <c r="CS28" s="624"/>
      <c r="CT28" s="624"/>
      <c r="CU28" s="624"/>
      <c r="CV28" s="624"/>
      <c r="CW28" s="624"/>
      <c r="CX28" s="624"/>
      <c r="CY28" s="625"/>
      <c r="CZ28" s="628">
        <v>1.7</v>
      </c>
      <c r="DA28" s="656"/>
      <c r="DB28" s="656"/>
      <c r="DC28" s="658"/>
      <c r="DD28" s="632">
        <v>2089146</v>
      </c>
      <c r="DE28" s="624"/>
      <c r="DF28" s="624"/>
      <c r="DG28" s="624"/>
      <c r="DH28" s="624"/>
      <c r="DI28" s="624"/>
      <c r="DJ28" s="624"/>
      <c r="DK28" s="625"/>
      <c r="DL28" s="632">
        <v>2089146</v>
      </c>
      <c r="DM28" s="624"/>
      <c r="DN28" s="624"/>
      <c r="DO28" s="624"/>
      <c r="DP28" s="624"/>
      <c r="DQ28" s="624"/>
      <c r="DR28" s="624"/>
      <c r="DS28" s="624"/>
      <c r="DT28" s="624"/>
      <c r="DU28" s="624"/>
      <c r="DV28" s="625"/>
      <c r="DW28" s="628">
        <v>2.8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339232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2087418</v>
      </c>
      <c r="CS29" s="644"/>
      <c r="CT29" s="644"/>
      <c r="CU29" s="644"/>
      <c r="CV29" s="644"/>
      <c r="CW29" s="644"/>
      <c r="CX29" s="644"/>
      <c r="CY29" s="645"/>
      <c r="CZ29" s="628">
        <v>1.7</v>
      </c>
      <c r="DA29" s="656"/>
      <c r="DB29" s="656"/>
      <c r="DC29" s="658"/>
      <c r="DD29" s="632">
        <v>2087418</v>
      </c>
      <c r="DE29" s="644"/>
      <c r="DF29" s="644"/>
      <c r="DG29" s="644"/>
      <c r="DH29" s="644"/>
      <c r="DI29" s="644"/>
      <c r="DJ29" s="644"/>
      <c r="DK29" s="645"/>
      <c r="DL29" s="632">
        <v>2087418</v>
      </c>
      <c r="DM29" s="644"/>
      <c r="DN29" s="644"/>
      <c r="DO29" s="644"/>
      <c r="DP29" s="644"/>
      <c r="DQ29" s="644"/>
      <c r="DR29" s="644"/>
      <c r="DS29" s="644"/>
      <c r="DT29" s="644"/>
      <c r="DU29" s="644"/>
      <c r="DV29" s="645"/>
      <c r="DW29" s="628">
        <v>2.8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20045626</v>
      </c>
      <c r="S30" s="624"/>
      <c r="T30" s="624"/>
      <c r="U30" s="624"/>
      <c r="V30" s="624"/>
      <c r="W30" s="624"/>
      <c r="X30" s="624"/>
      <c r="Y30" s="625"/>
      <c r="Z30" s="626">
        <v>16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2002334</v>
      </c>
      <c r="CS30" s="624"/>
      <c r="CT30" s="624"/>
      <c r="CU30" s="624"/>
      <c r="CV30" s="624"/>
      <c r="CW30" s="624"/>
      <c r="CX30" s="624"/>
      <c r="CY30" s="625"/>
      <c r="CZ30" s="628">
        <v>1.6</v>
      </c>
      <c r="DA30" s="656"/>
      <c r="DB30" s="656"/>
      <c r="DC30" s="658"/>
      <c r="DD30" s="632">
        <v>2002334</v>
      </c>
      <c r="DE30" s="624"/>
      <c r="DF30" s="624"/>
      <c r="DG30" s="624"/>
      <c r="DH30" s="624"/>
      <c r="DI30" s="624"/>
      <c r="DJ30" s="624"/>
      <c r="DK30" s="625"/>
      <c r="DL30" s="632">
        <v>2002334</v>
      </c>
      <c r="DM30" s="624"/>
      <c r="DN30" s="624"/>
      <c r="DO30" s="624"/>
      <c r="DP30" s="624"/>
      <c r="DQ30" s="624"/>
      <c r="DR30" s="624"/>
      <c r="DS30" s="624"/>
      <c r="DT30" s="624"/>
      <c r="DU30" s="624"/>
      <c r="DV30" s="625"/>
      <c r="DW30" s="628">
        <v>2.7</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47696604</v>
      </c>
      <c r="S31" s="624"/>
      <c r="T31" s="624"/>
      <c r="U31" s="624"/>
      <c r="V31" s="624"/>
      <c r="W31" s="624"/>
      <c r="X31" s="624"/>
      <c r="Y31" s="625"/>
      <c r="Z31" s="626">
        <v>38.200000000000003</v>
      </c>
      <c r="AA31" s="626"/>
      <c r="AB31" s="626"/>
      <c r="AC31" s="626"/>
      <c r="AD31" s="627">
        <v>46148080</v>
      </c>
      <c r="AE31" s="627"/>
      <c r="AF31" s="627"/>
      <c r="AG31" s="627"/>
      <c r="AH31" s="627"/>
      <c r="AI31" s="627"/>
      <c r="AJ31" s="627"/>
      <c r="AK31" s="627"/>
      <c r="AL31" s="628">
        <v>61.2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98.8</v>
      </c>
      <c r="BN31" s="667"/>
      <c r="BO31" s="667"/>
      <c r="BP31" s="667"/>
      <c r="BQ31" s="668"/>
      <c r="BR31" s="670">
        <v>99.2</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85084</v>
      </c>
      <c r="CS31" s="644"/>
      <c r="CT31" s="644"/>
      <c r="CU31" s="644"/>
      <c r="CV31" s="644"/>
      <c r="CW31" s="644"/>
      <c r="CX31" s="644"/>
      <c r="CY31" s="645"/>
      <c r="CZ31" s="628">
        <v>0.1</v>
      </c>
      <c r="DA31" s="656"/>
      <c r="DB31" s="656"/>
      <c r="DC31" s="658"/>
      <c r="DD31" s="632">
        <v>85084</v>
      </c>
      <c r="DE31" s="644"/>
      <c r="DF31" s="644"/>
      <c r="DG31" s="644"/>
      <c r="DH31" s="644"/>
      <c r="DI31" s="644"/>
      <c r="DJ31" s="644"/>
      <c r="DK31" s="645"/>
      <c r="DL31" s="632">
        <v>85084</v>
      </c>
      <c r="DM31" s="644"/>
      <c r="DN31" s="644"/>
      <c r="DO31" s="644"/>
      <c r="DP31" s="644"/>
      <c r="DQ31" s="644"/>
      <c r="DR31" s="644"/>
      <c r="DS31" s="644"/>
      <c r="DT31" s="644"/>
      <c r="DU31" s="644"/>
      <c r="DV31" s="645"/>
      <c r="DW31" s="628">
        <v>0.1</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13369116</v>
      </c>
      <c r="S32" s="624"/>
      <c r="T32" s="624"/>
      <c r="U32" s="624"/>
      <c r="V32" s="624"/>
      <c r="W32" s="624"/>
      <c r="X32" s="624"/>
      <c r="Y32" s="625"/>
      <c r="Z32" s="626">
        <v>10.7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98.7</v>
      </c>
      <c r="BN32" s="644"/>
      <c r="BO32" s="644"/>
      <c r="BP32" s="644"/>
      <c r="BQ32" s="669"/>
      <c r="BR32" s="680">
        <v>99.1</v>
      </c>
      <c r="BS32" s="644"/>
      <c r="BT32" s="644"/>
      <c r="BU32" s="644"/>
      <c r="BV32" s="644"/>
      <c r="BW32" s="644"/>
      <c r="BX32" s="629">
        <v>98.4</v>
      </c>
      <c r="BY32" s="644"/>
      <c r="BZ32" s="644"/>
      <c r="CA32" s="644"/>
      <c r="CB32" s="669"/>
      <c r="CD32" s="665"/>
      <c r="CE32" s="666"/>
      <c r="CF32" s="620" t="s">
        <v>304</v>
      </c>
      <c r="CG32" s="621"/>
      <c r="CH32" s="621"/>
      <c r="CI32" s="621"/>
      <c r="CJ32" s="621"/>
      <c r="CK32" s="621"/>
      <c r="CL32" s="621"/>
      <c r="CM32" s="621"/>
      <c r="CN32" s="621"/>
      <c r="CO32" s="621"/>
      <c r="CP32" s="621"/>
      <c r="CQ32" s="622"/>
      <c r="CR32" s="623">
        <v>1728</v>
      </c>
      <c r="CS32" s="624"/>
      <c r="CT32" s="624"/>
      <c r="CU32" s="624"/>
      <c r="CV32" s="624"/>
      <c r="CW32" s="624"/>
      <c r="CX32" s="624"/>
      <c r="CY32" s="625"/>
      <c r="CZ32" s="628">
        <v>0</v>
      </c>
      <c r="DA32" s="656"/>
      <c r="DB32" s="656"/>
      <c r="DC32" s="658"/>
      <c r="DD32" s="632">
        <v>1728</v>
      </c>
      <c r="DE32" s="624"/>
      <c r="DF32" s="624"/>
      <c r="DG32" s="624"/>
      <c r="DH32" s="624"/>
      <c r="DI32" s="624"/>
      <c r="DJ32" s="624"/>
      <c r="DK32" s="625"/>
      <c r="DL32" s="632">
        <v>1728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332973</v>
      </c>
      <c r="S33" s="624"/>
      <c r="T33" s="624"/>
      <c r="U33" s="624"/>
      <c r="V33" s="624"/>
      <c r="W33" s="624"/>
      <c r="X33" s="624"/>
      <c r="Y33" s="625"/>
      <c r="Z33" s="626">
        <v>0.3</v>
      </c>
      <c r="AA33" s="626"/>
      <c r="AB33" s="626"/>
      <c r="AC33" s="626"/>
      <c r="AD33" s="627">
        <v>163310</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t="s">
        <v>122</v>
      </c>
      <c r="BH33" s="682"/>
      <c r="BI33" s="682"/>
      <c r="BJ33" s="682"/>
      <c r="BK33" s="682"/>
      <c r="BL33" s="682"/>
      <c r="BM33" s="683" t="s">
        <v>122</v>
      </c>
      <c r="BN33" s="682"/>
      <c r="BO33" s="682"/>
      <c r="BP33" s="682"/>
      <c r="BQ33" s="684"/>
      <c r="BR33" s="681" t="s">
        <v>122</v>
      </c>
      <c r="BS33" s="682"/>
      <c r="BT33" s="682"/>
      <c r="BU33" s="682"/>
      <c r="BV33" s="682"/>
      <c r="BW33" s="682"/>
      <c r="BX33" s="683" t="s">
        <v>122</v>
      </c>
      <c r="BY33" s="682"/>
      <c r="BZ33" s="682"/>
      <c r="CA33" s="682"/>
      <c r="CB33" s="684"/>
      <c r="CD33" s="620" t="s">
        <v>307</v>
      </c>
      <c r="CE33" s="621"/>
      <c r="CF33" s="621"/>
      <c r="CG33" s="621"/>
      <c r="CH33" s="621"/>
      <c r="CI33" s="621"/>
      <c r="CJ33" s="621"/>
      <c r="CK33" s="621"/>
      <c r="CL33" s="621"/>
      <c r="CM33" s="621"/>
      <c r="CN33" s="621"/>
      <c r="CO33" s="621"/>
      <c r="CP33" s="621"/>
      <c r="CQ33" s="622"/>
      <c r="CR33" s="623">
        <v>48508539</v>
      </c>
      <c r="CS33" s="644"/>
      <c r="CT33" s="644"/>
      <c r="CU33" s="644"/>
      <c r="CV33" s="644"/>
      <c r="CW33" s="644"/>
      <c r="CX33" s="644"/>
      <c r="CY33" s="645"/>
      <c r="CZ33" s="628">
        <v>39.9</v>
      </c>
      <c r="DA33" s="656"/>
      <c r="DB33" s="656"/>
      <c r="DC33" s="658"/>
      <c r="DD33" s="632">
        <v>39265861</v>
      </c>
      <c r="DE33" s="644"/>
      <c r="DF33" s="644"/>
      <c r="DG33" s="644"/>
      <c r="DH33" s="644"/>
      <c r="DI33" s="644"/>
      <c r="DJ33" s="644"/>
      <c r="DK33" s="645"/>
      <c r="DL33" s="632">
        <v>25777200</v>
      </c>
      <c r="DM33" s="644"/>
      <c r="DN33" s="644"/>
      <c r="DO33" s="644"/>
      <c r="DP33" s="644"/>
      <c r="DQ33" s="644"/>
      <c r="DR33" s="644"/>
      <c r="DS33" s="644"/>
      <c r="DT33" s="644"/>
      <c r="DU33" s="644"/>
      <c r="DV33" s="645"/>
      <c r="DW33" s="628">
        <v>34.200000000000003</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129044</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23203921</v>
      </c>
      <c r="CS34" s="624"/>
      <c r="CT34" s="624"/>
      <c r="CU34" s="624"/>
      <c r="CV34" s="624"/>
      <c r="CW34" s="624"/>
      <c r="CX34" s="624"/>
      <c r="CY34" s="625"/>
      <c r="CZ34" s="628">
        <v>19.100000000000001</v>
      </c>
      <c r="DA34" s="656"/>
      <c r="DB34" s="656"/>
      <c r="DC34" s="658"/>
      <c r="DD34" s="632">
        <v>18879635</v>
      </c>
      <c r="DE34" s="624"/>
      <c r="DF34" s="624"/>
      <c r="DG34" s="624"/>
      <c r="DH34" s="624"/>
      <c r="DI34" s="624"/>
      <c r="DJ34" s="624"/>
      <c r="DK34" s="625"/>
      <c r="DL34" s="632">
        <v>14724874</v>
      </c>
      <c r="DM34" s="624"/>
      <c r="DN34" s="624"/>
      <c r="DO34" s="624"/>
      <c r="DP34" s="624"/>
      <c r="DQ34" s="624"/>
      <c r="DR34" s="624"/>
      <c r="DS34" s="624"/>
      <c r="DT34" s="624"/>
      <c r="DU34" s="624"/>
      <c r="DV34" s="625"/>
      <c r="DW34" s="628">
        <v>19.5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3761268</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764354</v>
      </c>
      <c r="CS35" s="644"/>
      <c r="CT35" s="644"/>
      <c r="CU35" s="644"/>
      <c r="CV35" s="644"/>
      <c r="CW35" s="644"/>
      <c r="CX35" s="644"/>
      <c r="CY35" s="645"/>
      <c r="CZ35" s="628">
        <v>0.6</v>
      </c>
      <c r="DA35" s="656"/>
      <c r="DB35" s="656"/>
      <c r="DC35" s="658"/>
      <c r="DD35" s="632">
        <v>755840</v>
      </c>
      <c r="DE35" s="644"/>
      <c r="DF35" s="644"/>
      <c r="DG35" s="644"/>
      <c r="DH35" s="644"/>
      <c r="DI35" s="644"/>
      <c r="DJ35" s="644"/>
      <c r="DK35" s="645"/>
      <c r="DL35" s="632">
        <v>755840</v>
      </c>
      <c r="DM35" s="644"/>
      <c r="DN35" s="644"/>
      <c r="DO35" s="644"/>
      <c r="DP35" s="644"/>
      <c r="DQ35" s="644"/>
      <c r="DR35" s="644"/>
      <c r="DS35" s="644"/>
      <c r="DT35" s="644"/>
      <c r="DU35" s="644"/>
      <c r="DV35" s="645"/>
      <c r="DW35" s="628">
        <v>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4234845</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8860072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415114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8617782</v>
      </c>
      <c r="CS36" s="624"/>
      <c r="CT36" s="624"/>
      <c r="CU36" s="624"/>
      <c r="CV36" s="624"/>
      <c r="CW36" s="624"/>
      <c r="CX36" s="624"/>
      <c r="CY36" s="625"/>
      <c r="CZ36" s="628">
        <v>7.1</v>
      </c>
      <c r="DA36" s="656"/>
      <c r="DB36" s="656"/>
      <c r="DC36" s="658"/>
      <c r="DD36" s="632">
        <v>6383440</v>
      </c>
      <c r="DE36" s="624"/>
      <c r="DF36" s="624"/>
      <c r="DG36" s="624"/>
      <c r="DH36" s="624"/>
      <c r="DI36" s="624"/>
      <c r="DJ36" s="624"/>
      <c r="DK36" s="625"/>
      <c r="DL36" s="632">
        <v>4180257</v>
      </c>
      <c r="DM36" s="624"/>
      <c r="DN36" s="624"/>
      <c r="DO36" s="624"/>
      <c r="DP36" s="624"/>
      <c r="DQ36" s="624"/>
      <c r="DR36" s="624"/>
      <c r="DS36" s="624"/>
      <c r="DT36" s="624"/>
      <c r="DU36" s="624"/>
      <c r="DV36" s="625"/>
      <c r="DW36" s="628">
        <v>5.5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3054256</v>
      </c>
      <c r="S37" s="624"/>
      <c r="T37" s="624"/>
      <c r="U37" s="624"/>
      <c r="V37" s="624"/>
      <c r="W37" s="624"/>
      <c r="X37" s="624"/>
      <c r="Y37" s="625"/>
      <c r="Z37" s="626">
        <v>2.4</v>
      </c>
      <c r="AA37" s="626"/>
      <c r="AB37" s="626"/>
      <c r="AC37" s="626"/>
      <c r="AD37" s="627">
        <v>3024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292980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-259849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1283378</v>
      </c>
      <c r="CS37" s="644"/>
      <c r="CT37" s="644"/>
      <c r="CU37" s="644"/>
      <c r="CV37" s="644"/>
      <c r="CW37" s="644"/>
      <c r="CX37" s="644"/>
      <c r="CY37" s="645"/>
      <c r="CZ37" s="628">
        <v>1.1000000000000001</v>
      </c>
      <c r="DA37" s="656"/>
      <c r="DB37" s="656"/>
      <c r="DC37" s="658"/>
      <c r="DD37" s="632">
        <v>1281434</v>
      </c>
      <c r="DE37" s="644"/>
      <c r="DF37" s="644"/>
      <c r="DG37" s="644"/>
      <c r="DH37" s="644"/>
      <c r="DI37" s="644"/>
      <c r="DJ37" s="644"/>
      <c r="DK37" s="645"/>
      <c r="DL37" s="632">
        <v>927977</v>
      </c>
      <c r="DM37" s="644"/>
      <c r="DN37" s="644"/>
      <c r="DO37" s="644"/>
      <c r="DP37" s="644"/>
      <c r="DQ37" s="644"/>
      <c r="DR37" s="644"/>
      <c r="DS37" s="644"/>
      <c r="DT37" s="644"/>
      <c r="DU37" s="644"/>
      <c r="DV37" s="645"/>
      <c r="DW37" s="628">
        <v>1.2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756000</v>
      </c>
      <c r="S38" s="624"/>
      <c r="T38" s="624"/>
      <c r="U38" s="624"/>
      <c r="V38" s="624"/>
      <c r="W38" s="624"/>
      <c r="X38" s="624"/>
      <c r="Y38" s="625"/>
      <c r="Z38" s="626">
        <v>0.6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32583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8860072</v>
      </c>
      <c r="CS38" s="624"/>
      <c r="CT38" s="624"/>
      <c r="CU38" s="624"/>
      <c r="CV38" s="624"/>
      <c r="CW38" s="624"/>
      <c r="CX38" s="624"/>
      <c r="CY38" s="625"/>
      <c r="CZ38" s="628">
        <v>7.3</v>
      </c>
      <c r="DA38" s="656"/>
      <c r="DB38" s="656"/>
      <c r="DC38" s="658"/>
      <c r="DD38" s="632">
        <v>7265083</v>
      </c>
      <c r="DE38" s="624"/>
      <c r="DF38" s="624"/>
      <c r="DG38" s="624"/>
      <c r="DH38" s="624"/>
      <c r="DI38" s="624"/>
      <c r="DJ38" s="624"/>
      <c r="DK38" s="625"/>
      <c r="DL38" s="632">
        <v>6116229</v>
      </c>
      <c r="DM38" s="624"/>
      <c r="DN38" s="624"/>
      <c r="DO38" s="624"/>
      <c r="DP38" s="624"/>
      <c r="DQ38" s="624"/>
      <c r="DR38" s="624"/>
      <c r="DS38" s="624"/>
      <c r="DT38" s="624"/>
      <c r="DU38" s="624"/>
      <c r="DV38" s="625"/>
      <c r="DW38" s="628">
        <v>8.1</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42256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5113985</v>
      </c>
      <c r="CS39" s="644"/>
      <c r="CT39" s="644"/>
      <c r="CU39" s="644"/>
      <c r="CV39" s="644"/>
      <c r="CW39" s="644"/>
      <c r="CX39" s="644"/>
      <c r="CY39" s="645"/>
      <c r="CZ39" s="628">
        <v>4.2</v>
      </c>
      <c r="DA39" s="656"/>
      <c r="DB39" s="656"/>
      <c r="DC39" s="658"/>
      <c r="DD39" s="632">
        <v>5036071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134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1948425</v>
      </c>
      <c r="CS40" s="624"/>
      <c r="CT40" s="624"/>
      <c r="CU40" s="624"/>
      <c r="CV40" s="624"/>
      <c r="CW40" s="624"/>
      <c r="CX40" s="624"/>
      <c r="CY40" s="625"/>
      <c r="CZ40" s="628">
        <v>1.6</v>
      </c>
      <c r="DA40" s="656"/>
      <c r="DB40" s="656"/>
      <c r="DC40" s="658"/>
      <c r="DD40" s="632">
        <v>945792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124955143</v>
      </c>
      <c r="S41" s="696"/>
      <c r="T41" s="696"/>
      <c r="U41" s="696"/>
      <c r="V41" s="696"/>
      <c r="W41" s="696"/>
      <c r="X41" s="696"/>
      <c r="Y41" s="700"/>
      <c r="Z41" s="701">
        <v>100</v>
      </c>
      <c r="AA41" s="701"/>
      <c r="AB41" s="701"/>
      <c r="AC41" s="701"/>
      <c r="AD41" s="702">
        <v>75437120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2694379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5872713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311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12366933</v>
      </c>
      <c r="CS42" s="644"/>
      <c r="CT42" s="644"/>
      <c r="CU42" s="644"/>
      <c r="CV42" s="644"/>
      <c r="CW42" s="644"/>
      <c r="CX42" s="644"/>
      <c r="CY42" s="645"/>
      <c r="CZ42" s="628">
        <v>10.199999999999999</v>
      </c>
      <c r="DA42" s="656"/>
      <c r="DB42" s="656"/>
      <c r="DC42" s="658"/>
      <c r="DD42" s="632">
        <v>7768862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339768</v>
      </c>
      <c r="CS43" s="644"/>
      <c r="CT43" s="644"/>
      <c r="CU43" s="644"/>
      <c r="CV43" s="644"/>
      <c r="CW43" s="644"/>
      <c r="CX43" s="644"/>
      <c r="CY43" s="645"/>
      <c r="CZ43" s="628">
        <v>0.3</v>
      </c>
      <c r="DA43" s="656"/>
      <c r="DB43" s="656"/>
      <c r="DC43" s="658"/>
      <c r="DD43" s="632">
        <v>339768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12366933</v>
      </c>
      <c r="CS44" s="624"/>
      <c r="CT44" s="624"/>
      <c r="CU44" s="624"/>
      <c r="CV44" s="624"/>
      <c r="CW44" s="624"/>
      <c r="CX44" s="624"/>
      <c r="CY44" s="625"/>
      <c r="CZ44" s="628">
        <v>10.199999999999999</v>
      </c>
      <c r="DA44" s="629"/>
      <c r="DB44" s="629"/>
      <c r="DC44" s="635"/>
      <c r="DD44" s="632">
        <v>7768862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2303583</v>
      </c>
      <c r="CS45" s="644"/>
      <c r="CT45" s="644"/>
      <c r="CU45" s="644"/>
      <c r="CV45" s="644"/>
      <c r="CW45" s="644"/>
      <c r="CX45" s="644"/>
      <c r="CY45" s="645"/>
      <c r="CZ45" s="628">
        <v>1.9</v>
      </c>
      <c r="DA45" s="656"/>
      <c r="DB45" s="656"/>
      <c r="DC45" s="658"/>
      <c r="DD45" s="632">
        <v>941629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10063350</v>
      </c>
      <c r="CS46" s="624"/>
      <c r="CT46" s="624"/>
      <c r="CU46" s="624"/>
      <c r="CV46" s="624"/>
      <c r="CW46" s="624"/>
      <c r="CX46" s="624"/>
      <c r="CY46" s="625"/>
      <c r="CZ46" s="628">
        <v>8.3000000000000007</v>
      </c>
      <c r="DA46" s="629"/>
      <c r="DB46" s="629"/>
      <c r="DC46" s="635"/>
      <c r="DD46" s="632">
        <v>6827233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121687800</v>
      </c>
      <c r="CS49" s="682"/>
      <c r="CT49" s="682"/>
      <c r="CU49" s="682"/>
      <c r="CV49" s="682"/>
      <c r="CW49" s="682"/>
      <c r="CX49" s="682"/>
      <c r="CY49" s="711"/>
      <c r="CZ49" s="703">
        <v>100</v>
      </c>
      <c r="DA49" s="712"/>
      <c r="DB49" s="712"/>
      <c r="DC49" s="713"/>
      <c r="DD49" s="714">
        <v>85062873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Xi5AP2rQI/bpismm8NCZkhlayU1LQ1yM9y/6iKx1ZDFAHFSH/J5o7S7QZxsW07+zbcfELlmjyejZS57TYOSdA==" saltValue="UKpkbs+2lxFfBUtYVT5r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125420</v>
      </c>
      <c r="R7" s="753"/>
      <c r="S7" s="753"/>
      <c r="T7" s="753"/>
      <c r="U7" s="753"/>
      <c r="V7" s="753">
        <v>122153</v>
      </c>
      <c r="W7" s="753"/>
      <c r="X7" s="753"/>
      <c r="Y7" s="753"/>
      <c r="Z7" s="753"/>
      <c r="AA7" s="753">
        <v>3267</v>
      </c>
      <c r="AB7" s="753"/>
      <c r="AC7" s="753"/>
      <c r="AD7" s="753"/>
      <c r="AE7" s="754"/>
      <c r="AF7" s="755">
        <v>1864</v>
      </c>
      <c r="AG7" s="756"/>
      <c r="AH7" s="756"/>
      <c r="AI7" s="756"/>
      <c r="AJ7" s="757"/>
      <c r="AK7" s="758">
        <v>116</v>
      </c>
      <c r="AL7" s="759"/>
      <c r="AM7" s="759"/>
      <c r="AN7" s="759"/>
      <c r="AO7" s="759"/>
      <c r="AP7" s="759">
        <v>14706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0</v>
      </c>
      <c r="CI7" s="744"/>
      <c r="CJ7" s="744"/>
      <c r="CK7" s="744"/>
      <c r="CL7" s="745"/>
      <c r="CM7" s="743">
        <v>575</v>
      </c>
      <c r="CN7" s="744"/>
      <c r="CO7" s="744"/>
      <c r="CP7" s="744"/>
      <c r="CQ7" s="745"/>
      <c r="CR7" s="743">
        <v>500</v>
      </c>
      <c r="CS7" s="744"/>
      <c r="CT7" s="744"/>
      <c r="CU7" s="744"/>
      <c r="CV7" s="745"/>
      <c r="CW7" s="743">
        <v>92</v>
      </c>
      <c r="CX7" s="744"/>
      <c r="CY7" s="744"/>
      <c r="CZ7" s="744"/>
      <c r="DA7" s="745"/>
      <c r="DB7" s="743" t="s">
        <v>482</v>
      </c>
      <c r="DC7" s="744"/>
      <c r="DD7" s="744"/>
      <c r="DE7" s="744"/>
      <c r="DF7" s="745"/>
      <c r="DG7" s="743" t="s">
        <v>482</v>
      </c>
      <c r="DH7" s="744"/>
      <c r="DI7" s="744"/>
      <c r="DJ7" s="744"/>
      <c r="DK7" s="745"/>
      <c r="DL7" s="743" t="s">
        <v>482</v>
      </c>
      <c r="DM7" s="744"/>
      <c r="DN7" s="744"/>
      <c r="DO7" s="744"/>
      <c r="DP7" s="745"/>
      <c r="DQ7" s="743" t="s">
        <v>482</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547</v>
      </c>
      <c r="BS8" s="773" t="s">
        <v>548</v>
      </c>
      <c r="BT8" s="774"/>
      <c r="BU8" s="774"/>
      <c r="BV8" s="774"/>
      <c r="BW8" s="774"/>
      <c r="BX8" s="774"/>
      <c r="BY8" s="774"/>
      <c r="BZ8" s="774"/>
      <c r="CA8" s="774"/>
      <c r="CB8" s="774"/>
      <c r="CC8" s="774"/>
      <c r="CD8" s="774"/>
      <c r="CE8" s="774"/>
      <c r="CF8" s="774"/>
      <c r="CG8" s="775"/>
      <c r="CH8" s="776">
        <v>0</v>
      </c>
      <c r="CI8" s="777"/>
      <c r="CJ8" s="777"/>
      <c r="CK8" s="777"/>
      <c r="CL8" s="778"/>
      <c r="CM8" s="776">
        <v>13</v>
      </c>
      <c r="CN8" s="777"/>
      <c r="CO8" s="777"/>
      <c r="CP8" s="777"/>
      <c r="CQ8" s="778"/>
      <c r="CR8" s="776">
        <v>10</v>
      </c>
      <c r="CS8" s="777"/>
      <c r="CT8" s="777"/>
      <c r="CU8" s="777"/>
      <c r="CV8" s="778"/>
      <c r="CW8" s="776">
        <v>1</v>
      </c>
      <c r="CX8" s="777"/>
      <c r="CY8" s="777"/>
      <c r="CZ8" s="777"/>
      <c r="DA8" s="778"/>
      <c r="DB8" s="776">
        <v>4416</v>
      </c>
      <c r="DC8" s="777"/>
      <c r="DD8" s="777"/>
      <c r="DE8" s="777"/>
      <c r="DF8" s="778"/>
      <c r="DG8" s="776">
        <v>3951</v>
      </c>
      <c r="DH8" s="777"/>
      <c r="DI8" s="777"/>
      <c r="DJ8" s="777"/>
      <c r="DK8" s="778"/>
      <c r="DL8" s="776" t="s">
        <v>482</v>
      </c>
      <c r="DM8" s="777"/>
      <c r="DN8" s="777"/>
      <c r="DO8" s="777"/>
      <c r="DP8" s="778"/>
      <c r="DQ8" s="776" t="s">
        <v>482</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549</v>
      </c>
      <c r="BT9" s="774"/>
      <c r="BU9" s="774"/>
      <c r="BV9" s="774"/>
      <c r="BW9" s="774"/>
      <c r="BX9" s="774"/>
      <c r="BY9" s="774"/>
      <c r="BZ9" s="774"/>
      <c r="CA9" s="774"/>
      <c r="CB9" s="774"/>
      <c r="CC9" s="774"/>
      <c r="CD9" s="774"/>
      <c r="CE9" s="774"/>
      <c r="CF9" s="774"/>
      <c r="CG9" s="775"/>
      <c r="CH9" s="776">
        <v>2</v>
      </c>
      <c r="CI9" s="777"/>
      <c r="CJ9" s="777"/>
      <c r="CK9" s="777"/>
      <c r="CL9" s="778"/>
      <c r="CM9" s="776">
        <v>21</v>
      </c>
      <c r="CN9" s="777"/>
      <c r="CO9" s="777"/>
      <c r="CP9" s="777"/>
      <c r="CQ9" s="778"/>
      <c r="CR9" s="776">
        <v>5</v>
      </c>
      <c r="CS9" s="777"/>
      <c r="CT9" s="777"/>
      <c r="CU9" s="777"/>
      <c r="CV9" s="778"/>
      <c r="CW9" s="776" t="s">
        <v>482</v>
      </c>
      <c r="CX9" s="777"/>
      <c r="CY9" s="777"/>
      <c r="CZ9" s="777"/>
      <c r="DA9" s="778"/>
      <c r="DB9" s="776" t="s">
        <v>482</v>
      </c>
      <c r="DC9" s="777"/>
      <c r="DD9" s="777"/>
      <c r="DE9" s="777"/>
      <c r="DF9" s="778"/>
      <c r="DG9" s="776" t="s">
        <v>482</v>
      </c>
      <c r="DH9" s="777"/>
      <c r="DI9" s="777"/>
      <c r="DJ9" s="777"/>
      <c r="DK9" s="778"/>
      <c r="DL9" s="776" t="s">
        <v>482</v>
      </c>
      <c r="DM9" s="777"/>
      <c r="DN9" s="777"/>
      <c r="DO9" s="777"/>
      <c r="DP9" s="778"/>
      <c r="DQ9" s="776" t="s">
        <v>482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550</v>
      </c>
      <c r="BT10" s="774"/>
      <c r="BU10" s="774"/>
      <c r="BV10" s="774"/>
      <c r="BW10" s="774"/>
      <c r="BX10" s="774"/>
      <c r="BY10" s="774"/>
      <c r="BZ10" s="774"/>
      <c r="CA10" s="774"/>
      <c r="CB10" s="774"/>
      <c r="CC10" s="774"/>
      <c r="CD10" s="774"/>
      <c r="CE10" s="774"/>
      <c r="CF10" s="774"/>
      <c r="CG10" s="775"/>
      <c r="CH10" s="776">
        <v>0</v>
      </c>
      <c r="CI10" s="777"/>
      <c r="CJ10" s="777"/>
      <c r="CK10" s="777"/>
      <c r="CL10" s="778"/>
      <c r="CM10" s="776">
        <v>3</v>
      </c>
      <c r="CN10" s="777"/>
      <c r="CO10" s="777"/>
      <c r="CP10" s="777"/>
      <c r="CQ10" s="778"/>
      <c r="CR10" s="776">
        <v>3</v>
      </c>
      <c r="CS10" s="777"/>
      <c r="CT10" s="777"/>
      <c r="CU10" s="777"/>
      <c r="CV10" s="778"/>
      <c r="CW10" s="776">
        <v>20</v>
      </c>
      <c r="CX10" s="777"/>
      <c r="CY10" s="777"/>
      <c r="CZ10" s="777"/>
      <c r="DA10" s="778"/>
      <c r="DB10" s="776" t="s">
        <v>482</v>
      </c>
      <c r="DC10" s="777"/>
      <c r="DD10" s="777"/>
      <c r="DE10" s="777"/>
      <c r="DF10" s="778"/>
      <c r="DG10" s="776" t="s">
        <v>482</v>
      </c>
      <c r="DH10" s="777"/>
      <c r="DI10" s="777"/>
      <c r="DJ10" s="777"/>
      <c r="DK10" s="778"/>
      <c r="DL10" s="776" t="s">
        <v>482</v>
      </c>
      <c r="DM10" s="777"/>
      <c r="DN10" s="777"/>
      <c r="DO10" s="777"/>
      <c r="DP10" s="778"/>
      <c r="DQ10" s="776" t="s">
        <v>482</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551</v>
      </c>
      <c r="BT11" s="774"/>
      <c r="BU11" s="774"/>
      <c r="BV11" s="774"/>
      <c r="BW11" s="774"/>
      <c r="BX11" s="774"/>
      <c r="BY11" s="774"/>
      <c r="BZ11" s="774"/>
      <c r="CA11" s="774"/>
      <c r="CB11" s="774"/>
      <c r="CC11" s="774"/>
      <c r="CD11" s="774"/>
      <c r="CE11" s="774"/>
      <c r="CF11" s="774"/>
      <c r="CG11" s="775"/>
      <c r="CH11" s="776">
        <v>10</v>
      </c>
      <c r="CI11" s="777"/>
      <c r="CJ11" s="777"/>
      <c r="CK11" s="777"/>
      <c r="CL11" s="778"/>
      <c r="CM11" s="776">
        <v>112</v>
      </c>
      <c r="CN11" s="777"/>
      <c r="CO11" s="777"/>
      <c r="CP11" s="777"/>
      <c r="CQ11" s="778"/>
      <c r="CR11" s="776">
        <v>3</v>
      </c>
      <c r="CS11" s="777"/>
      <c r="CT11" s="777"/>
      <c r="CU11" s="777"/>
      <c r="CV11" s="778"/>
      <c r="CW11" s="776">
        <v>27</v>
      </c>
      <c r="CX11" s="777"/>
      <c r="CY11" s="777"/>
      <c r="CZ11" s="777"/>
      <c r="DA11" s="778"/>
      <c r="DB11" s="776" t="s">
        <v>482</v>
      </c>
      <c r="DC11" s="777"/>
      <c r="DD11" s="777"/>
      <c r="DE11" s="777"/>
      <c r="DF11" s="778"/>
      <c r="DG11" s="776" t="s">
        <v>482</v>
      </c>
      <c r="DH11" s="777"/>
      <c r="DI11" s="777"/>
      <c r="DJ11" s="777"/>
      <c r="DK11" s="778"/>
      <c r="DL11" s="776" t="s">
        <v>482</v>
      </c>
      <c r="DM11" s="777"/>
      <c r="DN11" s="777"/>
      <c r="DO11" s="777"/>
      <c r="DP11" s="778"/>
      <c r="DQ11" s="776" t="s">
        <v>482</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125420</v>
      </c>
      <c r="R23" s="793"/>
      <c r="S23" s="793"/>
      <c r="T23" s="793"/>
      <c r="U23" s="793"/>
      <c r="V23" s="793">
        <v>122153</v>
      </c>
      <c r="W23" s="793"/>
      <c r="X23" s="793"/>
      <c r="Y23" s="793"/>
      <c r="Z23" s="793"/>
      <c r="AA23" s="793">
        <v>3267</v>
      </c>
      <c r="AB23" s="793"/>
      <c r="AC23" s="793"/>
      <c r="AD23" s="793"/>
      <c r="AE23" s="794"/>
      <c r="AF23" s="795">
        <v>1864</v>
      </c>
      <c r="AG23" s="793"/>
      <c r="AH23" s="793"/>
      <c r="AI23" s="793"/>
      <c r="AJ23" s="796"/>
      <c r="AK23" s="797"/>
      <c r="AL23" s="798"/>
      <c r="AM23" s="798"/>
      <c r="AN23" s="798"/>
      <c r="AO23" s="798"/>
      <c r="AP23" s="793">
        <v>14706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22436</v>
      </c>
      <c r="R28" s="823"/>
      <c r="S28" s="823"/>
      <c r="T28" s="823"/>
      <c r="U28" s="823"/>
      <c r="V28" s="823">
        <v>22021</v>
      </c>
      <c r="W28" s="823"/>
      <c r="X28" s="823"/>
      <c r="Y28" s="823"/>
      <c r="Z28" s="823"/>
      <c r="AA28" s="823">
        <v>415</v>
      </c>
      <c r="AB28" s="823"/>
      <c r="AC28" s="823"/>
      <c r="AD28" s="823"/>
      <c r="AE28" s="824"/>
      <c r="AF28" s="825">
        <v>415</v>
      </c>
      <c r="AG28" s="823"/>
      <c r="AH28" s="823"/>
      <c r="AI28" s="823"/>
      <c r="AJ28" s="826"/>
      <c r="AK28" s="827">
        <v>2694</v>
      </c>
      <c r="AL28" s="828"/>
      <c r="AM28" s="828"/>
      <c r="AN28" s="828"/>
      <c r="AO28" s="828"/>
      <c r="AP28" s="828" t="s">
        <v>482</v>
      </c>
      <c r="AQ28" s="828"/>
      <c r="AR28" s="828"/>
      <c r="AS28" s="828"/>
      <c r="AT28" s="828"/>
      <c r="AU28" s="828" t="s">
        <v>482</v>
      </c>
      <c r="AV28" s="828"/>
      <c r="AW28" s="828"/>
      <c r="AX28" s="828"/>
      <c r="AY28" s="828"/>
      <c r="AZ28" s="829" t="s">
        <v>482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19368</v>
      </c>
      <c r="R29" s="784"/>
      <c r="S29" s="784"/>
      <c r="T29" s="784"/>
      <c r="U29" s="784"/>
      <c r="V29" s="784">
        <v>18735</v>
      </c>
      <c r="W29" s="784"/>
      <c r="X29" s="784"/>
      <c r="Y29" s="784"/>
      <c r="Z29" s="784"/>
      <c r="AA29" s="784">
        <v>633</v>
      </c>
      <c r="AB29" s="784"/>
      <c r="AC29" s="784"/>
      <c r="AD29" s="784"/>
      <c r="AE29" s="785"/>
      <c r="AF29" s="786">
        <v>633</v>
      </c>
      <c r="AG29" s="787"/>
      <c r="AH29" s="787"/>
      <c r="AI29" s="787"/>
      <c r="AJ29" s="788"/>
      <c r="AK29" s="834">
        <v>3082</v>
      </c>
      <c r="AL29" s="830"/>
      <c r="AM29" s="830"/>
      <c r="AN29" s="830"/>
      <c r="AO29" s="830"/>
      <c r="AP29" s="830" t="s">
        <v>482</v>
      </c>
      <c r="AQ29" s="830"/>
      <c r="AR29" s="830"/>
      <c r="AS29" s="830"/>
      <c r="AT29" s="830"/>
      <c r="AU29" s="830" t="s">
        <v>482</v>
      </c>
      <c r="AV29" s="830"/>
      <c r="AW29" s="830"/>
      <c r="AX29" s="830"/>
      <c r="AY29" s="830"/>
      <c r="AZ29" s="831" t="s">
        <v>482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5515</v>
      </c>
      <c r="R30" s="784"/>
      <c r="S30" s="784"/>
      <c r="T30" s="784"/>
      <c r="U30" s="784"/>
      <c r="V30" s="784">
        <v>5437</v>
      </c>
      <c r="W30" s="784"/>
      <c r="X30" s="784"/>
      <c r="Y30" s="784"/>
      <c r="Z30" s="784"/>
      <c r="AA30" s="784">
        <v>78</v>
      </c>
      <c r="AB30" s="784"/>
      <c r="AC30" s="784"/>
      <c r="AD30" s="784"/>
      <c r="AE30" s="785"/>
      <c r="AF30" s="786">
        <v>78</v>
      </c>
      <c r="AG30" s="787"/>
      <c r="AH30" s="787"/>
      <c r="AI30" s="787"/>
      <c r="AJ30" s="788"/>
      <c r="AK30" s="834">
        <v>2832</v>
      </c>
      <c r="AL30" s="830"/>
      <c r="AM30" s="830"/>
      <c r="AN30" s="830"/>
      <c r="AO30" s="830"/>
      <c r="AP30" s="830" t="s">
        <v>482</v>
      </c>
      <c r="AQ30" s="830"/>
      <c r="AR30" s="830"/>
      <c r="AS30" s="830"/>
      <c r="AT30" s="830"/>
      <c r="AU30" s="830" t="s">
        <v>482</v>
      </c>
      <c r="AV30" s="830"/>
      <c r="AW30" s="830"/>
      <c r="AX30" s="830"/>
      <c r="AY30" s="830"/>
      <c r="AZ30" s="831" t="s">
        <v>482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1127</v>
      </c>
      <c r="AG63" s="844"/>
      <c r="AH63" s="844"/>
      <c r="AI63" s="844"/>
      <c r="AJ63" s="845"/>
      <c r="AK63" s="846"/>
      <c r="AL63" s="841"/>
      <c r="AM63" s="841"/>
      <c r="AN63" s="841"/>
      <c r="AO63" s="841"/>
      <c r="AP63" s="844" t="s">
        <v>482</v>
      </c>
      <c r="AQ63" s="844"/>
      <c r="AR63" s="844"/>
      <c r="AS63" s="844"/>
      <c r="AT63" s="844"/>
      <c r="AU63" s="844" t="s">
        <v>482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394</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539</v>
      </c>
      <c r="C68" s="870"/>
      <c r="D68" s="870"/>
      <c r="E68" s="870"/>
      <c r="F68" s="870"/>
      <c r="G68" s="870"/>
      <c r="H68" s="870"/>
      <c r="I68" s="870"/>
      <c r="J68" s="870"/>
      <c r="K68" s="870"/>
      <c r="L68" s="870"/>
      <c r="M68" s="870"/>
      <c r="N68" s="870"/>
      <c r="O68" s="870"/>
      <c r="P68" s="871"/>
      <c r="Q68" s="872">
        <v>9139</v>
      </c>
      <c r="R68" s="866">
        <v>7961</v>
      </c>
      <c r="S68" s="866">
        <v>7961</v>
      </c>
      <c r="T68" s="866">
        <v>7961</v>
      </c>
      <c r="U68" s="866">
        <v>7961</v>
      </c>
      <c r="V68" s="866">
        <v>8458</v>
      </c>
      <c r="W68" s="866">
        <v>7475</v>
      </c>
      <c r="X68" s="866">
        <v>7475</v>
      </c>
      <c r="Y68" s="866">
        <v>7475</v>
      </c>
      <c r="Z68" s="866">
        <v>7475</v>
      </c>
      <c r="AA68" s="866">
        <v>681</v>
      </c>
      <c r="AB68" s="866">
        <v>486</v>
      </c>
      <c r="AC68" s="866">
        <v>486</v>
      </c>
      <c r="AD68" s="866">
        <v>486</v>
      </c>
      <c r="AE68" s="866">
        <v>486</v>
      </c>
      <c r="AF68" s="866">
        <v>681</v>
      </c>
      <c r="AG68" s="866">
        <v>486</v>
      </c>
      <c r="AH68" s="866">
        <v>486</v>
      </c>
      <c r="AI68" s="866">
        <v>486</v>
      </c>
      <c r="AJ68" s="866">
        <v>486</v>
      </c>
      <c r="AK68" s="866">
        <v>92</v>
      </c>
      <c r="AL68" s="866"/>
      <c r="AM68" s="866"/>
      <c r="AN68" s="866"/>
      <c r="AO68" s="866"/>
      <c r="AP68" s="866">
        <v>2895</v>
      </c>
      <c r="AQ68" s="866">
        <v>4476</v>
      </c>
      <c r="AR68" s="866">
        <v>4476</v>
      </c>
      <c r="AS68" s="866">
        <v>4476</v>
      </c>
      <c r="AT68" s="866">
        <v>4476</v>
      </c>
      <c r="AU68" s="866">
        <v>124</v>
      </c>
      <c r="AV68" s="866">
        <v>192</v>
      </c>
      <c r="AW68" s="866">
        <v>192</v>
      </c>
      <c r="AX68" s="866">
        <v>192</v>
      </c>
      <c r="AY68" s="866">
        <v>192</v>
      </c>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540</v>
      </c>
      <c r="C69" s="874"/>
      <c r="D69" s="874"/>
      <c r="E69" s="874"/>
      <c r="F69" s="874"/>
      <c r="G69" s="874"/>
      <c r="H69" s="874"/>
      <c r="I69" s="874"/>
      <c r="J69" s="874"/>
      <c r="K69" s="874"/>
      <c r="L69" s="874"/>
      <c r="M69" s="874"/>
      <c r="N69" s="874"/>
      <c r="O69" s="874"/>
      <c r="P69" s="875"/>
      <c r="Q69" s="876">
        <v>217938</v>
      </c>
      <c r="R69" s="830">
        <v>144168</v>
      </c>
      <c r="S69" s="830">
        <v>144168</v>
      </c>
      <c r="T69" s="830">
        <v>144168</v>
      </c>
      <c r="U69" s="830">
        <v>144168</v>
      </c>
      <c r="V69" s="830">
        <v>200432</v>
      </c>
      <c r="W69" s="830">
        <v>138019</v>
      </c>
      <c r="X69" s="830">
        <v>138019</v>
      </c>
      <c r="Y69" s="830">
        <v>138019</v>
      </c>
      <c r="Z69" s="830">
        <v>138019</v>
      </c>
      <c r="AA69" s="830">
        <v>17506</v>
      </c>
      <c r="AB69" s="830">
        <v>6149</v>
      </c>
      <c r="AC69" s="830">
        <v>6149</v>
      </c>
      <c r="AD69" s="830">
        <v>6149</v>
      </c>
      <c r="AE69" s="830">
        <v>6149</v>
      </c>
      <c r="AF69" s="830">
        <v>40895</v>
      </c>
      <c r="AG69" s="830">
        <v>32354</v>
      </c>
      <c r="AH69" s="830">
        <v>32354</v>
      </c>
      <c r="AI69" s="830">
        <v>32354</v>
      </c>
      <c r="AJ69" s="830">
        <v>32354</v>
      </c>
      <c r="AK69" s="830" t="s">
        <v>482</v>
      </c>
      <c r="AL69" s="830"/>
      <c r="AM69" s="830"/>
      <c r="AN69" s="830"/>
      <c r="AO69" s="830"/>
      <c r="AP69" s="830" t="s">
        <v>482</v>
      </c>
      <c r="AQ69" s="830"/>
      <c r="AR69" s="830"/>
      <c r="AS69" s="830"/>
      <c r="AT69" s="830"/>
      <c r="AU69" s="830" t="s">
        <v>482</v>
      </c>
      <c r="AV69" s="830"/>
      <c r="AW69" s="830"/>
      <c r="AX69" s="830"/>
      <c r="AY69" s="830"/>
      <c r="AZ69" s="832" t="s">
        <v>545</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541</v>
      </c>
      <c r="C70" s="874"/>
      <c r="D70" s="874"/>
      <c r="E70" s="874"/>
      <c r="F70" s="874"/>
      <c r="G70" s="874"/>
      <c r="H70" s="874"/>
      <c r="I70" s="874"/>
      <c r="J70" s="874"/>
      <c r="K70" s="874"/>
      <c r="L70" s="874"/>
      <c r="M70" s="874"/>
      <c r="N70" s="874"/>
      <c r="O70" s="874"/>
      <c r="P70" s="875"/>
      <c r="Q70" s="876">
        <v>898</v>
      </c>
      <c r="R70" s="830">
        <v>893</v>
      </c>
      <c r="S70" s="830">
        <v>893</v>
      </c>
      <c r="T70" s="830">
        <v>893</v>
      </c>
      <c r="U70" s="830">
        <v>893</v>
      </c>
      <c r="V70" s="830">
        <v>758</v>
      </c>
      <c r="W70" s="830">
        <v>820</v>
      </c>
      <c r="X70" s="830">
        <v>820</v>
      </c>
      <c r="Y70" s="830">
        <v>820</v>
      </c>
      <c r="Z70" s="830">
        <v>820</v>
      </c>
      <c r="AA70" s="830">
        <v>140</v>
      </c>
      <c r="AB70" s="830">
        <v>73</v>
      </c>
      <c r="AC70" s="830">
        <v>73</v>
      </c>
      <c r="AD70" s="830">
        <v>73</v>
      </c>
      <c r="AE70" s="830">
        <v>73</v>
      </c>
      <c r="AF70" s="830">
        <v>140</v>
      </c>
      <c r="AG70" s="830">
        <v>73</v>
      </c>
      <c r="AH70" s="830">
        <v>73</v>
      </c>
      <c r="AI70" s="830">
        <v>73</v>
      </c>
      <c r="AJ70" s="830">
        <v>73</v>
      </c>
      <c r="AK70" s="830">
        <v>85</v>
      </c>
      <c r="AL70" s="830"/>
      <c r="AM70" s="830"/>
      <c r="AN70" s="830"/>
      <c r="AO70" s="830"/>
      <c r="AP70" s="830" t="s">
        <v>482</v>
      </c>
      <c r="AQ70" s="830"/>
      <c r="AR70" s="830"/>
      <c r="AS70" s="830"/>
      <c r="AT70" s="830"/>
      <c r="AU70" s="830" t="s">
        <v>482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542</v>
      </c>
      <c r="C71" s="874"/>
      <c r="D71" s="874"/>
      <c r="E71" s="874"/>
      <c r="F71" s="874"/>
      <c r="G71" s="874"/>
      <c r="H71" s="874"/>
      <c r="I71" s="874"/>
      <c r="J71" s="874"/>
      <c r="K71" s="874"/>
      <c r="L71" s="874"/>
      <c r="M71" s="874"/>
      <c r="N71" s="874"/>
      <c r="O71" s="874"/>
      <c r="P71" s="875"/>
      <c r="Q71" s="876">
        <v>101278</v>
      </c>
      <c r="R71" s="830">
        <v>76940</v>
      </c>
      <c r="S71" s="830">
        <v>76940</v>
      </c>
      <c r="T71" s="830">
        <v>76940</v>
      </c>
      <c r="U71" s="830">
        <v>76940</v>
      </c>
      <c r="V71" s="830">
        <v>98372</v>
      </c>
      <c r="W71" s="830">
        <v>73165</v>
      </c>
      <c r="X71" s="830">
        <v>73165</v>
      </c>
      <c r="Y71" s="830">
        <v>73165</v>
      </c>
      <c r="Z71" s="830">
        <v>73165</v>
      </c>
      <c r="AA71" s="830">
        <v>2906</v>
      </c>
      <c r="AB71" s="830">
        <v>3775</v>
      </c>
      <c r="AC71" s="830">
        <v>3775</v>
      </c>
      <c r="AD71" s="830">
        <v>3775</v>
      </c>
      <c r="AE71" s="830">
        <v>3775</v>
      </c>
      <c r="AF71" s="830">
        <v>2874</v>
      </c>
      <c r="AG71" s="830">
        <v>3775</v>
      </c>
      <c r="AH71" s="830">
        <v>3775</v>
      </c>
      <c r="AI71" s="830">
        <v>3775</v>
      </c>
      <c r="AJ71" s="830">
        <v>3775</v>
      </c>
      <c r="AK71" s="830">
        <v>3777</v>
      </c>
      <c r="AL71" s="830">
        <v>7300</v>
      </c>
      <c r="AM71" s="830">
        <v>7300</v>
      </c>
      <c r="AN71" s="830">
        <v>7300</v>
      </c>
      <c r="AO71" s="830">
        <v>7300</v>
      </c>
      <c r="AP71" s="830">
        <v>85217</v>
      </c>
      <c r="AQ71" s="830">
        <v>42318</v>
      </c>
      <c r="AR71" s="830">
        <v>42318</v>
      </c>
      <c r="AS71" s="830">
        <v>42318</v>
      </c>
      <c r="AT71" s="830">
        <v>42318</v>
      </c>
      <c r="AU71" s="830">
        <v>1449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543</v>
      </c>
      <c r="C72" s="874"/>
      <c r="D72" s="874"/>
      <c r="E72" s="874"/>
      <c r="F72" s="874"/>
      <c r="G72" s="874"/>
      <c r="H72" s="874"/>
      <c r="I72" s="874"/>
      <c r="J72" s="874"/>
      <c r="K72" s="874"/>
      <c r="L72" s="874"/>
      <c r="M72" s="874"/>
      <c r="N72" s="874"/>
      <c r="O72" s="874"/>
      <c r="P72" s="875"/>
      <c r="Q72" s="876">
        <v>11048</v>
      </c>
      <c r="R72" s="830">
        <v>6933</v>
      </c>
      <c r="S72" s="830">
        <v>6933</v>
      </c>
      <c r="T72" s="830">
        <v>6933</v>
      </c>
      <c r="U72" s="830">
        <v>6933</v>
      </c>
      <c r="V72" s="830">
        <v>10962</v>
      </c>
      <c r="W72" s="830">
        <v>6850</v>
      </c>
      <c r="X72" s="830">
        <v>6850</v>
      </c>
      <c r="Y72" s="830">
        <v>6850</v>
      </c>
      <c r="Z72" s="830">
        <v>6850</v>
      </c>
      <c r="AA72" s="830">
        <v>86</v>
      </c>
      <c r="AB72" s="830">
        <v>82</v>
      </c>
      <c r="AC72" s="830">
        <v>82</v>
      </c>
      <c r="AD72" s="830">
        <v>82</v>
      </c>
      <c r="AE72" s="830">
        <v>82</v>
      </c>
      <c r="AF72" s="830">
        <v>86</v>
      </c>
      <c r="AG72" s="830">
        <v>82</v>
      </c>
      <c r="AH72" s="830">
        <v>82</v>
      </c>
      <c r="AI72" s="830">
        <v>82</v>
      </c>
      <c r="AJ72" s="830">
        <v>82</v>
      </c>
      <c r="AK72" s="830">
        <v>4624</v>
      </c>
      <c r="AL72" s="830">
        <v>2485</v>
      </c>
      <c r="AM72" s="830">
        <v>2485</v>
      </c>
      <c r="AN72" s="830">
        <v>2485</v>
      </c>
      <c r="AO72" s="830">
        <v>2485</v>
      </c>
      <c r="AP72" s="830" t="s">
        <v>482</v>
      </c>
      <c r="AQ72" s="830"/>
      <c r="AR72" s="830"/>
      <c r="AS72" s="830"/>
      <c r="AT72" s="830"/>
      <c r="AU72" s="830" t="s">
        <v>482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544</v>
      </c>
      <c r="C73" s="874"/>
      <c r="D73" s="874"/>
      <c r="E73" s="874"/>
      <c r="F73" s="874"/>
      <c r="G73" s="874"/>
      <c r="H73" s="874"/>
      <c r="I73" s="874"/>
      <c r="J73" s="874"/>
      <c r="K73" s="874"/>
      <c r="L73" s="874"/>
      <c r="M73" s="874"/>
      <c r="N73" s="874"/>
      <c r="O73" s="874"/>
      <c r="P73" s="875"/>
      <c r="Q73" s="876">
        <v>1656633</v>
      </c>
      <c r="R73" s="830">
        <v>1385861</v>
      </c>
      <c r="S73" s="830">
        <v>1385861</v>
      </c>
      <c r="T73" s="830">
        <v>1385861</v>
      </c>
      <c r="U73" s="830">
        <v>1385861</v>
      </c>
      <c r="V73" s="830">
        <v>1631442</v>
      </c>
      <c r="W73" s="830">
        <v>1346246</v>
      </c>
      <c r="X73" s="830">
        <v>1346246</v>
      </c>
      <c r="Y73" s="830">
        <v>1346246</v>
      </c>
      <c r="Z73" s="830">
        <v>1346246</v>
      </c>
      <c r="AA73" s="830">
        <v>25191</v>
      </c>
      <c r="AB73" s="830">
        <v>39615</v>
      </c>
      <c r="AC73" s="830">
        <v>39615</v>
      </c>
      <c r="AD73" s="830">
        <v>39615</v>
      </c>
      <c r="AE73" s="830">
        <v>39615</v>
      </c>
      <c r="AF73" s="830">
        <v>25191</v>
      </c>
      <c r="AG73" s="830">
        <v>39615</v>
      </c>
      <c r="AH73" s="830">
        <v>39615</v>
      </c>
      <c r="AI73" s="830">
        <v>39615</v>
      </c>
      <c r="AJ73" s="830">
        <v>39615</v>
      </c>
      <c r="AK73" s="830">
        <v>23240</v>
      </c>
      <c r="AL73" s="830"/>
      <c r="AM73" s="830"/>
      <c r="AN73" s="830"/>
      <c r="AO73" s="830"/>
      <c r="AP73" s="830" t="s">
        <v>482</v>
      </c>
      <c r="AQ73" s="830"/>
      <c r="AR73" s="830"/>
      <c r="AS73" s="830"/>
      <c r="AT73" s="830"/>
      <c r="AU73" s="830" t="s">
        <v>482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69728</v>
      </c>
      <c r="AG88" s="844"/>
      <c r="AH88" s="844"/>
      <c r="AI88" s="844"/>
      <c r="AJ88" s="844"/>
      <c r="AK88" s="841"/>
      <c r="AL88" s="841"/>
      <c r="AM88" s="841"/>
      <c r="AN88" s="841"/>
      <c r="AO88" s="841"/>
      <c r="AP88" s="844">
        <v>88111</v>
      </c>
      <c r="AQ88" s="844"/>
      <c r="AR88" s="844"/>
      <c r="AS88" s="844"/>
      <c r="AT88" s="844"/>
      <c r="AU88" s="844">
        <v>1573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521</v>
      </c>
      <c r="CS102" s="852"/>
      <c r="CT102" s="852"/>
      <c r="CU102" s="852"/>
      <c r="CV102" s="891"/>
      <c r="CW102" s="890">
        <v>140</v>
      </c>
      <c r="CX102" s="852"/>
      <c r="CY102" s="852"/>
      <c r="CZ102" s="852"/>
      <c r="DA102" s="891"/>
      <c r="DB102" s="890">
        <v>4416</v>
      </c>
      <c r="DC102" s="852"/>
      <c r="DD102" s="852"/>
      <c r="DE102" s="852"/>
      <c r="DF102" s="891"/>
      <c r="DG102" s="890">
        <v>3951</v>
      </c>
      <c r="DH102" s="852"/>
      <c r="DI102" s="852"/>
      <c r="DJ102" s="852"/>
      <c r="DK102" s="891"/>
      <c r="DL102" s="890" t="s">
        <v>482</v>
      </c>
      <c r="DM102" s="852"/>
      <c r="DN102" s="852"/>
      <c r="DO102" s="852"/>
      <c r="DP102" s="891"/>
      <c r="DQ102" s="890" t="s">
        <v>482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399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405</v>
      </c>
      <c r="AB109" s="893"/>
      <c r="AC109" s="893"/>
      <c r="AD109" s="893"/>
      <c r="AE109" s="894"/>
      <c r="AF109" s="892" t="s">
        <v>406</v>
      </c>
      <c r="AG109" s="893"/>
      <c r="AH109" s="893"/>
      <c r="AI109" s="893"/>
      <c r="AJ109" s="894"/>
      <c r="AK109" s="892" t="s">
        <v>294</v>
      </c>
      <c r="AL109" s="893"/>
      <c r="AM109" s="893"/>
      <c r="AN109" s="893"/>
      <c r="AO109" s="894"/>
      <c r="AP109" s="892" t="s">
        <v>407</v>
      </c>
      <c r="AQ109" s="893"/>
      <c r="AR109" s="893"/>
      <c r="AS109" s="893"/>
      <c r="AT109" s="895"/>
      <c r="AU109" s="912" t="s">
        <v>404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405</v>
      </c>
      <c r="BR109" s="893"/>
      <c r="BS109" s="893"/>
      <c r="BT109" s="893"/>
      <c r="BU109" s="894"/>
      <c r="BV109" s="892" t="s">
        <v>406</v>
      </c>
      <c r="BW109" s="893"/>
      <c r="BX109" s="893"/>
      <c r="BY109" s="893"/>
      <c r="BZ109" s="894"/>
      <c r="CA109" s="892" t="s">
        <v>294</v>
      </c>
      <c r="CB109" s="893"/>
      <c r="CC109" s="893"/>
      <c r="CD109" s="893"/>
      <c r="CE109" s="894"/>
      <c r="CF109" s="913" t="s">
        <v>407</v>
      </c>
      <c r="CG109" s="913"/>
      <c r="CH109" s="913"/>
      <c r="CI109" s="913"/>
      <c r="CJ109" s="913"/>
      <c r="CK109" s="892" t="s">
        <v>408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405</v>
      </c>
      <c r="DH109" s="893"/>
      <c r="DI109" s="893"/>
      <c r="DJ109" s="893"/>
      <c r="DK109" s="894"/>
      <c r="DL109" s="892" t="s">
        <v>406</v>
      </c>
      <c r="DM109" s="893"/>
      <c r="DN109" s="893"/>
      <c r="DO109" s="893"/>
      <c r="DP109" s="894"/>
      <c r="DQ109" s="892" t="s">
        <v>294</v>
      </c>
      <c r="DR109" s="893"/>
      <c r="DS109" s="893"/>
      <c r="DT109" s="893"/>
      <c r="DU109" s="894"/>
      <c r="DV109" s="892" t="s">
        <v>407</v>
      </c>
      <c r="DW109" s="893"/>
      <c r="DX109" s="893"/>
      <c r="DY109" s="893"/>
      <c r="DZ109" s="895"/>
    </row>
    <row r="110" spans="1:131" s="218" customFormat="1" ht="26.25" customHeight="1" x14ac:dyDescent="0.15">
      <c r="A110" s="896" t="s">
        <v>409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1809945</v>
      </c>
      <c r="AB110" s="900"/>
      <c r="AC110" s="900"/>
      <c r="AD110" s="900"/>
      <c r="AE110" s="901"/>
      <c r="AF110" s="902">
        <v>2018163</v>
      </c>
      <c r="AG110" s="900"/>
      <c r="AH110" s="900"/>
      <c r="AI110" s="900"/>
      <c r="AJ110" s="901"/>
      <c r="AK110" s="902">
        <v>2115313</v>
      </c>
      <c r="AL110" s="900"/>
      <c r="AM110" s="900"/>
      <c r="AN110" s="900"/>
      <c r="AO110" s="901"/>
      <c r="AP110" s="903">
        <v>3</v>
      </c>
      <c r="AQ110" s="904"/>
      <c r="AR110" s="904"/>
      <c r="AS110" s="904"/>
      <c r="AT110" s="905"/>
      <c r="AU110" s="906" t="s">
        <v>69</v>
      </c>
      <c r="AV110" s="907"/>
      <c r="AW110" s="907"/>
      <c r="AX110" s="907"/>
      <c r="AY110" s="907"/>
      <c r="AZ110" s="929" t="s">
        <v>410</v>
      </c>
      <c r="BA110" s="897"/>
      <c r="BB110" s="897"/>
      <c r="BC110" s="897"/>
      <c r="BD110" s="897"/>
      <c r="BE110" s="897"/>
      <c r="BF110" s="897"/>
      <c r="BG110" s="897"/>
      <c r="BH110" s="897"/>
      <c r="BI110" s="897"/>
      <c r="BJ110" s="897"/>
      <c r="BK110" s="897"/>
      <c r="BL110" s="897"/>
      <c r="BM110" s="897"/>
      <c r="BN110" s="897"/>
      <c r="BO110" s="897"/>
      <c r="BP110" s="898"/>
      <c r="BQ110" s="930">
        <v>17548512</v>
      </c>
      <c r="BR110" s="931"/>
      <c r="BS110" s="931"/>
      <c r="BT110" s="931"/>
      <c r="BU110" s="931"/>
      <c r="BV110" s="931">
        <v>15978966</v>
      </c>
      <c r="BW110" s="931"/>
      <c r="BX110" s="931"/>
      <c r="BY110" s="931"/>
      <c r="BZ110" s="931"/>
      <c r="CA110" s="931">
        <v>14705666</v>
      </c>
      <c r="CB110" s="931"/>
      <c r="CC110" s="931"/>
      <c r="CD110" s="931"/>
      <c r="CE110" s="931"/>
      <c r="CF110" s="944">
        <v>20.7</v>
      </c>
      <c r="CG110" s="945"/>
      <c r="CH110" s="945"/>
      <c r="CI110" s="945"/>
      <c r="CJ110" s="945"/>
      <c r="CK110" s="946" t="s">
        <v>411</v>
      </c>
      <c r="CL110" s="947"/>
      <c r="CM110" s="929" t="s">
        <v>412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414</v>
      </c>
      <c r="BA111" s="923"/>
      <c r="BB111" s="923"/>
      <c r="BC111" s="923"/>
      <c r="BD111" s="923"/>
      <c r="BE111" s="923"/>
      <c r="BF111" s="923"/>
      <c r="BG111" s="923"/>
      <c r="BH111" s="923"/>
      <c r="BI111" s="923"/>
      <c r="BJ111" s="923"/>
      <c r="BK111" s="923"/>
      <c r="BL111" s="923"/>
      <c r="BM111" s="923"/>
      <c r="BN111" s="923"/>
      <c r="BO111" s="923"/>
      <c r="BP111" s="924"/>
      <c r="BQ111" s="925">
        <v>13996223</v>
      </c>
      <c r="BR111" s="926"/>
      <c r="BS111" s="926"/>
      <c r="BT111" s="926"/>
      <c r="BU111" s="926"/>
      <c r="BV111" s="926">
        <v>11487712</v>
      </c>
      <c r="BW111" s="926"/>
      <c r="BX111" s="926"/>
      <c r="BY111" s="926"/>
      <c r="BZ111" s="926"/>
      <c r="CA111" s="926">
        <v>8498669</v>
      </c>
      <c r="CB111" s="926"/>
      <c r="CC111" s="926"/>
      <c r="CD111" s="926"/>
      <c r="CE111" s="926"/>
      <c r="CF111" s="920">
        <v>11.9</v>
      </c>
      <c r="CG111" s="921"/>
      <c r="CH111" s="921"/>
      <c r="CI111" s="921"/>
      <c r="CJ111" s="921"/>
      <c r="CK111" s="948"/>
      <c r="CL111" s="949"/>
      <c r="CM111" s="922" t="s">
        <v>415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416</v>
      </c>
      <c r="B112" s="953"/>
      <c r="C112" s="923" t="s">
        <v>417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77800</v>
      </c>
      <c r="AB112" s="959"/>
      <c r="AC112" s="959"/>
      <c r="AD112" s="959"/>
      <c r="AE112" s="960"/>
      <c r="AF112" s="961">
        <v>77800</v>
      </c>
      <c r="AG112" s="959"/>
      <c r="AH112" s="959"/>
      <c r="AI112" s="959"/>
      <c r="AJ112" s="960"/>
      <c r="AK112" s="961">
        <v>77800</v>
      </c>
      <c r="AL112" s="959"/>
      <c r="AM112" s="959"/>
      <c r="AN112" s="959"/>
      <c r="AO112" s="960"/>
      <c r="AP112" s="962">
        <v>0.1</v>
      </c>
      <c r="AQ112" s="963"/>
      <c r="AR112" s="963"/>
      <c r="AS112" s="963"/>
      <c r="AT112" s="964"/>
      <c r="AU112" s="908"/>
      <c r="AV112" s="909"/>
      <c r="AW112" s="909"/>
      <c r="AX112" s="909"/>
      <c r="AY112" s="909"/>
      <c r="AZ112" s="922" t="s">
        <v>418</v>
      </c>
      <c r="BA112" s="923"/>
      <c r="BB112" s="923"/>
      <c r="BC112" s="923"/>
      <c r="BD112" s="923"/>
      <c r="BE112" s="923"/>
      <c r="BF112" s="923"/>
      <c r="BG112" s="923"/>
      <c r="BH112" s="923"/>
      <c r="BI112" s="923"/>
      <c r="BJ112" s="923"/>
      <c r="BK112" s="923"/>
      <c r="BL112" s="923"/>
      <c r="BM112" s="923"/>
      <c r="BN112" s="923"/>
      <c r="BO112" s="923"/>
      <c r="BP112" s="924"/>
      <c r="BQ112" s="925" t="s">
        <v>122</v>
      </c>
      <c r="BR112" s="926"/>
      <c r="BS112" s="926"/>
      <c r="BT112" s="926"/>
      <c r="BU112" s="926"/>
      <c r="BV112" s="926" t="s">
        <v>122</v>
      </c>
      <c r="BW112" s="926"/>
      <c r="BX112" s="926"/>
      <c r="BY112" s="926"/>
      <c r="BZ112" s="926"/>
      <c r="CA112" s="926" t="s">
        <v>122</v>
      </c>
      <c r="CB112" s="926"/>
      <c r="CC112" s="926"/>
      <c r="CD112" s="926"/>
      <c r="CE112" s="926"/>
      <c r="CF112" s="920" t="s">
        <v>122</v>
      </c>
      <c r="CG112" s="921"/>
      <c r="CH112" s="921"/>
      <c r="CI112" s="921"/>
      <c r="CJ112" s="921"/>
      <c r="CK112" s="948"/>
      <c r="CL112" s="949"/>
      <c r="CM112" s="922" t="s">
        <v>419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122</v>
      </c>
      <c r="AB113" s="938"/>
      <c r="AC113" s="938"/>
      <c r="AD113" s="938"/>
      <c r="AE113" s="939"/>
      <c r="AF113" s="940" t="s">
        <v>122</v>
      </c>
      <c r="AG113" s="938"/>
      <c r="AH113" s="938"/>
      <c r="AI113" s="938"/>
      <c r="AJ113" s="939"/>
      <c r="AK113" s="940" t="s">
        <v>122</v>
      </c>
      <c r="AL113" s="938"/>
      <c r="AM113" s="938"/>
      <c r="AN113" s="938"/>
      <c r="AO113" s="939"/>
      <c r="AP113" s="941" t="s">
        <v>122</v>
      </c>
      <c r="AQ113" s="942"/>
      <c r="AR113" s="942"/>
      <c r="AS113" s="942"/>
      <c r="AT113" s="943"/>
      <c r="AU113" s="908"/>
      <c r="AV113" s="909"/>
      <c r="AW113" s="909"/>
      <c r="AX113" s="909"/>
      <c r="AY113" s="909"/>
      <c r="AZ113" s="922" t="s">
        <v>421</v>
      </c>
      <c r="BA113" s="923"/>
      <c r="BB113" s="923"/>
      <c r="BC113" s="923"/>
      <c r="BD113" s="923"/>
      <c r="BE113" s="923"/>
      <c r="BF113" s="923"/>
      <c r="BG113" s="923"/>
      <c r="BH113" s="923"/>
      <c r="BI113" s="923"/>
      <c r="BJ113" s="923"/>
      <c r="BK113" s="923"/>
      <c r="BL113" s="923"/>
      <c r="BM113" s="923"/>
      <c r="BN113" s="923"/>
      <c r="BO113" s="923"/>
      <c r="BP113" s="924"/>
      <c r="BQ113" s="925">
        <v>1311826</v>
      </c>
      <c r="BR113" s="926"/>
      <c r="BS113" s="926"/>
      <c r="BT113" s="926"/>
      <c r="BU113" s="926"/>
      <c r="BV113" s="926">
        <v>1315446</v>
      </c>
      <c r="BW113" s="926"/>
      <c r="BX113" s="926"/>
      <c r="BY113" s="926"/>
      <c r="BZ113" s="926"/>
      <c r="CA113" s="926">
        <v>1573150</v>
      </c>
      <c r="CB113" s="926"/>
      <c r="CC113" s="926"/>
      <c r="CD113" s="926"/>
      <c r="CE113" s="926"/>
      <c r="CF113" s="920">
        <v>2.2000000000000002</v>
      </c>
      <c r="CG113" s="921"/>
      <c r="CH113" s="921"/>
      <c r="CI113" s="921"/>
      <c r="CJ113" s="921"/>
      <c r="CK113" s="948"/>
      <c r="CL113" s="949"/>
      <c r="CM113" s="922" t="s">
        <v>422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73145</v>
      </c>
      <c r="AB114" s="959"/>
      <c r="AC114" s="959"/>
      <c r="AD114" s="959"/>
      <c r="AE114" s="960"/>
      <c r="AF114" s="961">
        <v>89307</v>
      </c>
      <c r="AG114" s="959"/>
      <c r="AH114" s="959"/>
      <c r="AI114" s="959"/>
      <c r="AJ114" s="960"/>
      <c r="AK114" s="961">
        <v>121449</v>
      </c>
      <c r="AL114" s="959"/>
      <c r="AM114" s="959"/>
      <c r="AN114" s="959"/>
      <c r="AO114" s="960"/>
      <c r="AP114" s="962">
        <v>0.2</v>
      </c>
      <c r="AQ114" s="963"/>
      <c r="AR114" s="963"/>
      <c r="AS114" s="963"/>
      <c r="AT114" s="964"/>
      <c r="AU114" s="908"/>
      <c r="AV114" s="909"/>
      <c r="AW114" s="909"/>
      <c r="AX114" s="909"/>
      <c r="AY114" s="909"/>
      <c r="AZ114" s="922" t="s">
        <v>424</v>
      </c>
      <c r="BA114" s="923"/>
      <c r="BB114" s="923"/>
      <c r="BC114" s="923"/>
      <c r="BD114" s="923"/>
      <c r="BE114" s="923"/>
      <c r="BF114" s="923"/>
      <c r="BG114" s="923"/>
      <c r="BH114" s="923"/>
      <c r="BI114" s="923"/>
      <c r="BJ114" s="923"/>
      <c r="BK114" s="923"/>
      <c r="BL114" s="923"/>
      <c r="BM114" s="923"/>
      <c r="BN114" s="923"/>
      <c r="BO114" s="923"/>
      <c r="BP114" s="924"/>
      <c r="BQ114" s="925">
        <v>8306214</v>
      </c>
      <c r="BR114" s="926"/>
      <c r="BS114" s="926"/>
      <c r="BT114" s="926"/>
      <c r="BU114" s="926"/>
      <c r="BV114" s="926">
        <v>8891801</v>
      </c>
      <c r="BW114" s="926"/>
      <c r="BX114" s="926"/>
      <c r="BY114" s="926"/>
      <c r="BZ114" s="926"/>
      <c r="CA114" s="926">
        <v>9356247</v>
      </c>
      <c r="CB114" s="926"/>
      <c r="CC114" s="926"/>
      <c r="CD114" s="926"/>
      <c r="CE114" s="926"/>
      <c r="CF114" s="920">
        <v>13.2</v>
      </c>
      <c r="CG114" s="921"/>
      <c r="CH114" s="921"/>
      <c r="CI114" s="921"/>
      <c r="CJ114" s="921"/>
      <c r="CK114" s="948"/>
      <c r="CL114" s="949"/>
      <c r="CM114" s="922" t="s">
        <v>425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1876013</v>
      </c>
      <c r="AB115" s="938"/>
      <c r="AC115" s="938"/>
      <c r="AD115" s="938"/>
      <c r="AE115" s="939"/>
      <c r="AF115" s="940">
        <v>5164032</v>
      </c>
      <c r="AG115" s="938"/>
      <c r="AH115" s="938"/>
      <c r="AI115" s="938"/>
      <c r="AJ115" s="939"/>
      <c r="AK115" s="940">
        <v>2710010</v>
      </c>
      <c r="AL115" s="938"/>
      <c r="AM115" s="938"/>
      <c r="AN115" s="938"/>
      <c r="AO115" s="939"/>
      <c r="AP115" s="941">
        <v>3.8</v>
      </c>
      <c r="AQ115" s="942"/>
      <c r="AR115" s="942"/>
      <c r="AS115" s="942"/>
      <c r="AT115" s="943"/>
      <c r="AU115" s="908"/>
      <c r="AV115" s="909"/>
      <c r="AW115" s="909"/>
      <c r="AX115" s="909"/>
      <c r="AY115" s="909"/>
      <c r="AZ115" s="922" t="s">
        <v>427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13996223</v>
      </c>
      <c r="DH115" s="959"/>
      <c r="DI115" s="959"/>
      <c r="DJ115" s="959"/>
      <c r="DK115" s="960"/>
      <c r="DL115" s="961">
        <v>11487712</v>
      </c>
      <c r="DM115" s="959"/>
      <c r="DN115" s="959"/>
      <c r="DO115" s="959"/>
      <c r="DP115" s="960"/>
      <c r="DQ115" s="961">
        <v>8498669</v>
      </c>
      <c r="DR115" s="959"/>
      <c r="DS115" s="959"/>
      <c r="DT115" s="959"/>
      <c r="DU115" s="960"/>
      <c r="DV115" s="962">
        <v>11.9</v>
      </c>
      <c r="DW115" s="963"/>
      <c r="DX115" s="963"/>
      <c r="DY115" s="963"/>
      <c r="DZ115" s="964"/>
    </row>
    <row r="116" spans="1:130" s="218" customFormat="1" ht="26.25" customHeight="1" x14ac:dyDescent="0.15">
      <c r="A116" s="956"/>
      <c r="B116" s="957"/>
      <c r="C116" s="965" t="s">
        <v>429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432</v>
      </c>
      <c r="Z117" s="894"/>
      <c r="AA117" s="978">
        <v>3836903</v>
      </c>
      <c r="AB117" s="979"/>
      <c r="AC117" s="979"/>
      <c r="AD117" s="979"/>
      <c r="AE117" s="980"/>
      <c r="AF117" s="981">
        <v>7349302</v>
      </c>
      <c r="AG117" s="979"/>
      <c r="AH117" s="979"/>
      <c r="AI117" s="979"/>
      <c r="AJ117" s="980"/>
      <c r="AK117" s="981">
        <v>5024572</v>
      </c>
      <c r="AL117" s="979"/>
      <c r="AM117" s="979"/>
      <c r="AN117" s="979"/>
      <c r="AO117" s="980"/>
      <c r="AP117" s="982"/>
      <c r="AQ117" s="983"/>
      <c r="AR117" s="983"/>
      <c r="AS117" s="983"/>
      <c r="AT117" s="984"/>
      <c r="AU117" s="908"/>
      <c r="AV117" s="909"/>
      <c r="AW117" s="909"/>
      <c r="AX117" s="909"/>
      <c r="AY117" s="909"/>
      <c r="AZ117" s="974" t="s">
        <v>433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408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405</v>
      </c>
      <c r="AB118" s="893"/>
      <c r="AC118" s="893"/>
      <c r="AD118" s="893"/>
      <c r="AE118" s="894"/>
      <c r="AF118" s="892" t="s">
        <v>406</v>
      </c>
      <c r="AG118" s="893"/>
      <c r="AH118" s="893"/>
      <c r="AI118" s="893"/>
      <c r="AJ118" s="894"/>
      <c r="AK118" s="892" t="s">
        <v>294</v>
      </c>
      <c r="AL118" s="893"/>
      <c r="AM118" s="893"/>
      <c r="AN118" s="893"/>
      <c r="AO118" s="894"/>
      <c r="AP118" s="970" t="s">
        <v>407</v>
      </c>
      <c r="AQ118" s="971"/>
      <c r="AR118" s="971"/>
      <c r="AS118" s="971"/>
      <c r="AT118" s="972"/>
      <c r="AU118" s="908"/>
      <c r="AV118" s="909"/>
      <c r="AW118" s="909"/>
      <c r="AX118" s="909"/>
      <c r="AY118" s="909"/>
      <c r="AZ118" s="973" t="s">
        <v>435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411</v>
      </c>
      <c r="B119" s="947"/>
      <c r="C119" s="929" t="s">
        <v>412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437</v>
      </c>
      <c r="BP119" s="1005"/>
      <c r="BQ119" s="999">
        <v>41162775</v>
      </c>
      <c r="BR119" s="1000"/>
      <c r="BS119" s="1000"/>
      <c r="BT119" s="1000"/>
      <c r="BU119" s="1000"/>
      <c r="BV119" s="1000">
        <v>37673925</v>
      </c>
      <c r="BW119" s="1000"/>
      <c r="BX119" s="1000"/>
      <c r="BY119" s="1000"/>
      <c r="BZ119" s="1000"/>
      <c r="CA119" s="1000">
        <v>34133732</v>
      </c>
      <c r="CB119" s="1000"/>
      <c r="CC119" s="1000"/>
      <c r="CD119" s="1000"/>
      <c r="CE119" s="1000"/>
      <c r="CF119" s="1001"/>
      <c r="CG119" s="1002"/>
      <c r="CH119" s="1002"/>
      <c r="CI119" s="1002"/>
      <c r="CJ119" s="1003"/>
      <c r="CK119" s="950"/>
      <c r="CL119" s="951"/>
      <c r="CM119" s="973" t="s">
        <v>438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439</v>
      </c>
      <c r="AV120" s="992"/>
      <c r="AW120" s="992"/>
      <c r="AX120" s="992"/>
      <c r="AY120" s="993"/>
      <c r="AZ120" s="929" t="s">
        <v>440</v>
      </c>
      <c r="BA120" s="897"/>
      <c r="BB120" s="897"/>
      <c r="BC120" s="897"/>
      <c r="BD120" s="897"/>
      <c r="BE120" s="897"/>
      <c r="BF120" s="897"/>
      <c r="BG120" s="897"/>
      <c r="BH120" s="897"/>
      <c r="BI120" s="897"/>
      <c r="BJ120" s="897"/>
      <c r="BK120" s="897"/>
      <c r="BL120" s="897"/>
      <c r="BM120" s="897"/>
      <c r="BN120" s="897"/>
      <c r="BO120" s="897"/>
      <c r="BP120" s="898"/>
      <c r="BQ120" s="930">
        <v>47870783</v>
      </c>
      <c r="BR120" s="931"/>
      <c r="BS120" s="931"/>
      <c r="BT120" s="931"/>
      <c r="BU120" s="931"/>
      <c r="BV120" s="931">
        <v>50836122</v>
      </c>
      <c r="BW120" s="931"/>
      <c r="BX120" s="931"/>
      <c r="BY120" s="931"/>
      <c r="BZ120" s="931"/>
      <c r="CA120" s="931">
        <v>52631577</v>
      </c>
      <c r="CB120" s="931"/>
      <c r="CC120" s="931"/>
      <c r="CD120" s="931"/>
      <c r="CE120" s="931"/>
      <c r="CF120" s="944">
        <v>74</v>
      </c>
      <c r="CG120" s="945"/>
      <c r="CH120" s="945"/>
      <c r="CI120" s="945"/>
      <c r="CJ120" s="945"/>
      <c r="CK120" s="1006" t="s">
        <v>441</v>
      </c>
      <c r="CL120" s="1007"/>
      <c r="CM120" s="1007"/>
      <c r="CN120" s="1007"/>
      <c r="CO120" s="1008"/>
      <c r="CP120" s="1014" t="s">
        <v>389</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t="s">
        <v>122</v>
      </c>
      <c r="DR120" s="931"/>
      <c r="DS120" s="931"/>
      <c r="DT120" s="931"/>
      <c r="DU120" s="931"/>
      <c r="DV120" s="932" t="s">
        <v>122</v>
      </c>
      <c r="DW120" s="932"/>
      <c r="DX120" s="932"/>
      <c r="DY120" s="932"/>
      <c r="DZ120" s="933"/>
    </row>
    <row r="121" spans="1:130" s="218" customFormat="1" ht="26.25" customHeight="1" x14ac:dyDescent="0.15">
      <c r="A121" s="1057"/>
      <c r="B121" s="949"/>
      <c r="C121" s="974" t="s">
        <v>442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443</v>
      </c>
      <c r="BA121" s="923"/>
      <c r="BB121" s="923"/>
      <c r="BC121" s="923"/>
      <c r="BD121" s="923"/>
      <c r="BE121" s="923"/>
      <c r="BF121" s="923"/>
      <c r="BG121" s="923"/>
      <c r="BH121" s="923"/>
      <c r="BI121" s="923"/>
      <c r="BJ121" s="923"/>
      <c r="BK121" s="923"/>
      <c r="BL121" s="923"/>
      <c r="BM121" s="923"/>
      <c r="BN121" s="923"/>
      <c r="BO121" s="923"/>
      <c r="BP121" s="924"/>
      <c r="BQ121" s="925">
        <v>2058531</v>
      </c>
      <c r="BR121" s="926"/>
      <c r="BS121" s="926"/>
      <c r="BT121" s="926"/>
      <c r="BU121" s="926"/>
      <c r="BV121" s="926">
        <v>3493706</v>
      </c>
      <c r="BW121" s="926"/>
      <c r="BX121" s="926"/>
      <c r="BY121" s="926"/>
      <c r="BZ121" s="926"/>
      <c r="CA121" s="926">
        <v>4415574</v>
      </c>
      <c r="CB121" s="926"/>
      <c r="CC121" s="926"/>
      <c r="CD121" s="926"/>
      <c r="CE121" s="926"/>
      <c r="CF121" s="920">
        <v>6.2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444</v>
      </c>
      <c r="BA122" s="965"/>
      <c r="BB122" s="965"/>
      <c r="BC122" s="965"/>
      <c r="BD122" s="965"/>
      <c r="BE122" s="965"/>
      <c r="BF122" s="965"/>
      <c r="BG122" s="965"/>
      <c r="BH122" s="965"/>
      <c r="BI122" s="965"/>
      <c r="BJ122" s="965"/>
      <c r="BK122" s="965"/>
      <c r="BL122" s="965"/>
      <c r="BM122" s="965"/>
      <c r="BN122" s="965"/>
      <c r="BO122" s="965"/>
      <c r="BP122" s="966"/>
      <c r="BQ122" s="999">
        <v>28624606</v>
      </c>
      <c r="BR122" s="1000"/>
      <c r="BS122" s="1000"/>
      <c r="BT122" s="1000"/>
      <c r="BU122" s="1000"/>
      <c r="BV122" s="1000">
        <v>25435360</v>
      </c>
      <c r="BW122" s="1000"/>
      <c r="BX122" s="1000"/>
      <c r="BY122" s="1000"/>
      <c r="BZ122" s="1000"/>
      <c r="CA122" s="1000">
        <v>22787779</v>
      </c>
      <c r="CB122" s="1000"/>
      <c r="CC122" s="1000"/>
      <c r="CD122" s="1000"/>
      <c r="CE122" s="1000"/>
      <c r="CF122" s="1017">
        <v>32</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445</v>
      </c>
      <c r="BP123" s="1005"/>
      <c r="BQ123" s="1063">
        <v>78553920</v>
      </c>
      <c r="BR123" s="1064"/>
      <c r="BS123" s="1064"/>
      <c r="BT123" s="1064"/>
      <c r="BU123" s="1064"/>
      <c r="BV123" s="1064">
        <v>79765188</v>
      </c>
      <c r="BW123" s="1064"/>
      <c r="BX123" s="1064"/>
      <c r="BY123" s="1064"/>
      <c r="BZ123" s="1064"/>
      <c r="CA123" s="1064">
        <v>79834930</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447</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448</v>
      </c>
      <c r="CL125" s="1007"/>
      <c r="CM125" s="1007"/>
      <c r="CN125" s="1007"/>
      <c r="CO125" s="1008"/>
      <c r="CP125" s="929" t="s">
        <v>449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438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1572710</v>
      </c>
      <c r="AB126" s="959"/>
      <c r="AC126" s="959"/>
      <c r="AD126" s="959"/>
      <c r="AE126" s="960"/>
      <c r="AF126" s="961">
        <v>4830328</v>
      </c>
      <c r="AG126" s="959"/>
      <c r="AH126" s="959"/>
      <c r="AI126" s="959"/>
      <c r="AJ126" s="960"/>
      <c r="AK126" s="961">
        <v>2362310</v>
      </c>
      <c r="AL126" s="959"/>
      <c r="AM126" s="959"/>
      <c r="AN126" s="959"/>
      <c r="AO126" s="960"/>
      <c r="AP126" s="962">
        <v>3.3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303303</v>
      </c>
      <c r="AB127" s="959"/>
      <c r="AC127" s="959"/>
      <c r="AD127" s="959"/>
      <c r="AE127" s="960"/>
      <c r="AF127" s="961">
        <v>333704</v>
      </c>
      <c r="AG127" s="959"/>
      <c r="AH127" s="959"/>
      <c r="AI127" s="959"/>
      <c r="AJ127" s="960"/>
      <c r="AK127" s="961">
        <v>347700</v>
      </c>
      <c r="AL127" s="959"/>
      <c r="AM127" s="959"/>
      <c r="AN127" s="959"/>
      <c r="AO127" s="960"/>
      <c r="AP127" s="962">
        <v>0.5</v>
      </c>
      <c r="AQ127" s="963"/>
      <c r="AR127" s="963"/>
      <c r="AS127" s="963"/>
      <c r="AT127" s="964"/>
      <c r="AU127" s="220"/>
      <c r="AV127" s="220"/>
      <c r="AW127" s="220"/>
      <c r="AX127" s="1031" t="s">
        <v>452</v>
      </c>
      <c r="AY127" s="1032"/>
      <c r="AZ127" s="1032"/>
      <c r="BA127" s="1032"/>
      <c r="BB127" s="1032"/>
      <c r="BC127" s="1032"/>
      <c r="BD127" s="1032"/>
      <c r="BE127" s="1033"/>
      <c r="BF127" s="1034" t="s">
        <v>453</v>
      </c>
      <c r="BG127" s="1032"/>
      <c r="BH127" s="1032"/>
      <c r="BI127" s="1032"/>
      <c r="BJ127" s="1032"/>
      <c r="BK127" s="1032"/>
      <c r="BL127" s="1033"/>
      <c r="BM127" s="1034" t="s">
        <v>454</v>
      </c>
      <c r="BN127" s="1032"/>
      <c r="BO127" s="1032"/>
      <c r="BP127" s="1032"/>
      <c r="BQ127" s="1032"/>
      <c r="BR127" s="1032"/>
      <c r="BS127" s="1033"/>
      <c r="BT127" s="1034" t="s">
        <v>455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458</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459</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461</v>
      </c>
      <c r="X129" s="1071"/>
      <c r="Y129" s="1071"/>
      <c r="Z129" s="1072"/>
      <c r="AA129" s="958">
        <v>65556701</v>
      </c>
      <c r="AB129" s="959"/>
      <c r="AC129" s="959"/>
      <c r="AD129" s="959"/>
      <c r="AE129" s="960"/>
      <c r="AF129" s="961">
        <v>70157883</v>
      </c>
      <c r="AG129" s="959"/>
      <c r="AH129" s="959"/>
      <c r="AI129" s="959"/>
      <c r="AJ129" s="960"/>
      <c r="AK129" s="961">
        <v>73377833</v>
      </c>
      <c r="AL129" s="959"/>
      <c r="AM129" s="959"/>
      <c r="AN129" s="959"/>
      <c r="AO129" s="960"/>
      <c r="AP129" s="1073"/>
      <c r="AQ129" s="1074"/>
      <c r="AR129" s="1074"/>
      <c r="AS129" s="1074"/>
      <c r="AT129" s="1075"/>
      <c r="AU129" s="221"/>
      <c r="AV129" s="221"/>
      <c r="AW129" s="221"/>
      <c r="AX129" s="1065" t="s">
        <v>462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464</v>
      </c>
      <c r="X130" s="1071"/>
      <c r="Y130" s="1071"/>
      <c r="Z130" s="1072"/>
      <c r="AA130" s="958">
        <v>2924433</v>
      </c>
      <c r="AB130" s="959"/>
      <c r="AC130" s="959"/>
      <c r="AD130" s="959"/>
      <c r="AE130" s="960"/>
      <c r="AF130" s="961">
        <v>2714444</v>
      </c>
      <c r="AG130" s="959"/>
      <c r="AH130" s="959"/>
      <c r="AI130" s="959"/>
      <c r="AJ130" s="960"/>
      <c r="AK130" s="961">
        <v>2251153</v>
      </c>
      <c r="AL130" s="959"/>
      <c r="AM130" s="959"/>
      <c r="AN130" s="959"/>
      <c r="AO130" s="960"/>
      <c r="AP130" s="1073"/>
      <c r="AQ130" s="1074"/>
      <c r="AR130" s="1074"/>
      <c r="AS130" s="1074"/>
      <c r="AT130" s="1075"/>
      <c r="AU130" s="221"/>
      <c r="AV130" s="221"/>
      <c r="AW130" s="221"/>
      <c r="AX130" s="1065" t="s">
        <v>465</v>
      </c>
      <c r="AY130" s="923"/>
      <c r="AZ130" s="923"/>
      <c r="BA130" s="923"/>
      <c r="BB130" s="923"/>
      <c r="BC130" s="923"/>
      <c r="BD130" s="923"/>
      <c r="BE130" s="924"/>
      <c r="BF130" s="1101">
        <v>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466</v>
      </c>
      <c r="X131" s="1108"/>
      <c r="Y131" s="1108"/>
      <c r="Z131" s="1109"/>
      <c r="AA131" s="1004">
        <v>62632268</v>
      </c>
      <c r="AB131" s="986"/>
      <c r="AC131" s="986"/>
      <c r="AD131" s="986"/>
      <c r="AE131" s="987"/>
      <c r="AF131" s="985">
        <v>67443439</v>
      </c>
      <c r="AG131" s="986"/>
      <c r="AH131" s="986"/>
      <c r="AI131" s="986"/>
      <c r="AJ131" s="987"/>
      <c r="AK131" s="985">
        <v>71126680</v>
      </c>
      <c r="AL131" s="986"/>
      <c r="AM131" s="986"/>
      <c r="AN131" s="986"/>
      <c r="AO131" s="987"/>
      <c r="AP131" s="1110"/>
      <c r="AQ131" s="1111"/>
      <c r="AR131" s="1111"/>
      <c r="AS131" s="1111"/>
      <c r="AT131" s="1112"/>
      <c r="AU131" s="221"/>
      <c r="AV131" s="221"/>
      <c r="AW131" s="221"/>
      <c r="AX131" s="1083" t="s">
        <v>467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468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469</v>
      </c>
      <c r="W132" s="1094"/>
      <c r="X132" s="1094"/>
      <c r="Y132" s="1094"/>
      <c r="Z132" s="1095"/>
      <c r="AA132" s="1096">
        <v>1.4568688460000001</v>
      </c>
      <c r="AB132" s="1097"/>
      <c r="AC132" s="1097"/>
      <c r="AD132" s="1097"/>
      <c r="AE132" s="1098"/>
      <c r="AF132" s="1099">
        <v>6.8722148049999996</v>
      </c>
      <c r="AG132" s="1097"/>
      <c r="AH132" s="1097"/>
      <c r="AI132" s="1097"/>
      <c r="AJ132" s="1098"/>
      <c r="AK132" s="1099">
        <v>3.8992667729999999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470</v>
      </c>
      <c r="W133" s="1077"/>
      <c r="X133" s="1077"/>
      <c r="Y133" s="1077"/>
      <c r="Z133" s="1078"/>
      <c r="AA133" s="1079">
        <v>-0.4</v>
      </c>
      <c r="AB133" s="1080"/>
      <c r="AC133" s="1080"/>
      <c r="AD133" s="1080"/>
      <c r="AE133" s="1081"/>
      <c r="AF133" s="1079">
        <v>2.2000000000000002</v>
      </c>
      <c r="AG133" s="1080"/>
      <c r="AH133" s="1080"/>
      <c r="AI133" s="1080"/>
      <c r="AJ133" s="1081"/>
      <c r="AK133" s="1079">
        <v>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AZHMlVUcY5dRAh7q79raPekmJO0nu+WNeNAU+sTGtRJpgbQ1G0plEMNoo5e7so9TIw+DAlDd/Q7aqX4/3BuUw==" saltValue="S5lSWg5U60pngrixMuE9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2x8qq9CN2CbOxXTt6ZS8A1XlAApVwtPd7/xYbJlBEzBOrPig4iGHXQy9fmrE7iDS1L/BE5BfJACd3jyg+9VIw==" saltValue="Ms7DeaS8Tapz5pRHYfF2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nTNfFjvOGacdbVqJV3Sf0JN7fYxn5QU9oL6DYLeJKAWoBvHzAKlutO4J1Ns+gwDX3lig7ejX3PgWHpcM/kqxQ==" saltValue="iXh4+iIiaDUgSPLfdmJz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479</v>
      </c>
      <c r="AL9" s="1117"/>
      <c r="AM9" s="1117"/>
      <c r="AN9" s="1118"/>
      <c r="AO9" s="269">
        <v>20248076</v>
      </c>
      <c r="AP9" s="269">
        <v>91093</v>
      </c>
      <c r="AQ9" s="270">
        <v>69750</v>
      </c>
      <c r="AR9" s="271">
        <v>30.6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480</v>
      </c>
      <c r="AL10" s="1117"/>
      <c r="AM10" s="1117"/>
      <c r="AN10" s="1118"/>
      <c r="AO10" s="272">
        <v>289409</v>
      </c>
      <c r="AP10" s="272">
        <v>1302</v>
      </c>
      <c r="AQ10" s="273">
        <v>1158</v>
      </c>
      <c r="AR10" s="274">
        <v>12.4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481</v>
      </c>
      <c r="AL11" s="1117"/>
      <c r="AM11" s="1117"/>
      <c r="AN11" s="1118"/>
      <c r="AO11" s="272" t="s">
        <v>482</v>
      </c>
      <c r="AP11" s="272" t="s">
        <v>482</v>
      </c>
      <c r="AQ11" s="273" t="s">
        <v>482</v>
      </c>
      <c r="AR11" s="274" t="s">
        <v>482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483</v>
      </c>
      <c r="AL12" s="1117"/>
      <c r="AM12" s="1117"/>
      <c r="AN12" s="1118"/>
      <c r="AO12" s="272" t="s">
        <v>482</v>
      </c>
      <c r="AP12" s="272" t="s">
        <v>482</v>
      </c>
      <c r="AQ12" s="273" t="s">
        <v>482</v>
      </c>
      <c r="AR12" s="274" t="s">
        <v>482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484</v>
      </c>
      <c r="AL13" s="1117"/>
      <c r="AM13" s="1117"/>
      <c r="AN13" s="1118"/>
      <c r="AO13" s="272">
        <v>861511</v>
      </c>
      <c r="AP13" s="272">
        <v>3876</v>
      </c>
      <c r="AQ13" s="273">
        <v>2380</v>
      </c>
      <c r="AR13" s="274">
        <v>62.9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485</v>
      </c>
      <c r="AL14" s="1117"/>
      <c r="AM14" s="1117"/>
      <c r="AN14" s="1118"/>
      <c r="AO14" s="272">
        <v>339768</v>
      </c>
      <c r="AP14" s="272">
        <v>1529</v>
      </c>
      <c r="AQ14" s="273">
        <v>1678</v>
      </c>
      <c r="AR14" s="274">
        <v>-8.9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486</v>
      </c>
      <c r="AL15" s="1120"/>
      <c r="AM15" s="1120"/>
      <c r="AN15" s="1121"/>
      <c r="AO15" s="272">
        <v>-918630</v>
      </c>
      <c r="AP15" s="272">
        <v>-4133</v>
      </c>
      <c r="AQ15" s="273">
        <v>-4869</v>
      </c>
      <c r="AR15" s="274">
        <v>-15.1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20820134</v>
      </c>
      <c r="AP16" s="272">
        <v>93667</v>
      </c>
      <c r="AQ16" s="273">
        <v>70096</v>
      </c>
      <c r="AR16" s="274">
        <v>33.6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491</v>
      </c>
      <c r="AL21" s="1123"/>
      <c r="AM21" s="1123"/>
      <c r="AN21" s="1124"/>
      <c r="AO21" s="285">
        <v>7.75</v>
      </c>
      <c r="AP21" s="286">
        <v>6.37</v>
      </c>
      <c r="AQ21" s="287">
        <v>1.38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492</v>
      </c>
      <c r="AL22" s="1123"/>
      <c r="AM22" s="1123"/>
      <c r="AN22" s="1124"/>
      <c r="AO22" s="290">
        <v>96</v>
      </c>
      <c r="AP22" s="291">
        <v>98.4</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496</v>
      </c>
      <c r="AL32" s="1131"/>
      <c r="AM32" s="1131"/>
      <c r="AN32" s="1132"/>
      <c r="AO32" s="300">
        <v>2115313</v>
      </c>
      <c r="AP32" s="300">
        <v>9517</v>
      </c>
      <c r="AQ32" s="301">
        <v>4451</v>
      </c>
      <c r="AR32" s="302">
        <v>113.8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497</v>
      </c>
      <c r="AL33" s="1131"/>
      <c r="AM33" s="1131"/>
      <c r="AN33" s="1132"/>
      <c r="AO33" s="300" t="s">
        <v>482</v>
      </c>
      <c r="AP33" s="300" t="s">
        <v>482</v>
      </c>
      <c r="AQ33" s="301" t="s">
        <v>482</v>
      </c>
      <c r="AR33" s="302" t="s">
        <v>482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498</v>
      </c>
      <c r="AL34" s="1131"/>
      <c r="AM34" s="1131"/>
      <c r="AN34" s="1132"/>
      <c r="AO34" s="300">
        <v>77800</v>
      </c>
      <c r="AP34" s="300">
        <v>350</v>
      </c>
      <c r="AQ34" s="301">
        <v>416</v>
      </c>
      <c r="AR34" s="302">
        <v>-15.9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499</v>
      </c>
      <c r="AL35" s="1131"/>
      <c r="AM35" s="1131"/>
      <c r="AN35" s="1132"/>
      <c r="AO35" s="300" t="s">
        <v>482</v>
      </c>
      <c r="AP35" s="300" t="s">
        <v>482</v>
      </c>
      <c r="AQ35" s="301">
        <v>18</v>
      </c>
      <c r="AR35" s="302" t="s">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500</v>
      </c>
      <c r="AL36" s="1131"/>
      <c r="AM36" s="1131"/>
      <c r="AN36" s="1132"/>
      <c r="AO36" s="300">
        <v>121449</v>
      </c>
      <c r="AP36" s="300">
        <v>546</v>
      </c>
      <c r="AQ36" s="301">
        <v>532</v>
      </c>
      <c r="AR36" s="302">
        <v>2.6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501</v>
      </c>
      <c r="AL37" s="1131"/>
      <c r="AM37" s="1131"/>
      <c r="AN37" s="1132"/>
      <c r="AO37" s="300">
        <v>2710010</v>
      </c>
      <c r="AP37" s="300">
        <v>12192</v>
      </c>
      <c r="AQ37" s="301">
        <v>1760</v>
      </c>
      <c r="AR37" s="302">
        <v>592.70000000000005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502</v>
      </c>
      <c r="AL38" s="1134"/>
      <c r="AM38" s="1134"/>
      <c r="AN38" s="1135"/>
      <c r="AO38" s="303" t="s">
        <v>482</v>
      </c>
      <c r="AP38" s="303" t="s">
        <v>482</v>
      </c>
      <c r="AQ38" s="304" t="s">
        <v>482</v>
      </c>
      <c r="AR38" s="292" t="s">
        <v>482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503</v>
      </c>
      <c r="AL39" s="1134"/>
      <c r="AM39" s="1134"/>
      <c r="AN39" s="1135"/>
      <c r="AO39" s="300" t="s">
        <v>482</v>
      </c>
      <c r="AP39" s="300" t="s">
        <v>482</v>
      </c>
      <c r="AQ39" s="301">
        <v>-15</v>
      </c>
      <c r="AR39" s="302" t="s">
        <v>482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504</v>
      </c>
      <c r="AL40" s="1131"/>
      <c r="AM40" s="1131"/>
      <c r="AN40" s="1132"/>
      <c r="AO40" s="300">
        <v>-2251153</v>
      </c>
      <c r="AP40" s="300">
        <v>-10128</v>
      </c>
      <c r="AQ40" s="301">
        <v>-9977</v>
      </c>
      <c r="AR40" s="302">
        <v>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2773419</v>
      </c>
      <c r="AP41" s="300">
        <v>12477</v>
      </c>
      <c r="AQ41" s="301">
        <v>-2814</v>
      </c>
      <c r="AR41" s="302">
        <v>-543.4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474</v>
      </c>
      <c r="AN49" s="1127" t="s">
        <v>507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10836961</v>
      </c>
      <c r="AN51" s="322">
        <v>50047</v>
      </c>
      <c r="AO51" s="323">
        <v>-7.1</v>
      </c>
      <c r="AP51" s="324">
        <v>50465</v>
      </c>
      <c r="AQ51" s="325">
        <v>-2.4</v>
      </c>
      <c r="AR51" s="326">
        <v>-4.7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8329488</v>
      </c>
      <c r="AN52" s="330">
        <v>38467</v>
      </c>
      <c r="AO52" s="331">
        <v>-1.3</v>
      </c>
      <c r="AP52" s="332">
        <v>34193</v>
      </c>
      <c r="AQ52" s="333">
        <v>-8.1</v>
      </c>
      <c r="AR52" s="334">
        <v>6.8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11002950</v>
      </c>
      <c r="AN53" s="322">
        <v>51048</v>
      </c>
      <c r="AO53" s="323">
        <v>2</v>
      </c>
      <c r="AP53" s="324">
        <v>51679</v>
      </c>
      <c r="AQ53" s="325">
        <v>2.4</v>
      </c>
      <c r="AR53" s="326">
        <v>-0.4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8418836</v>
      </c>
      <c r="AN54" s="330">
        <v>39059</v>
      </c>
      <c r="AO54" s="331">
        <v>1.5</v>
      </c>
      <c r="AP54" s="332">
        <v>35132</v>
      </c>
      <c r="AQ54" s="333">
        <v>2.7</v>
      </c>
      <c r="AR54" s="334">
        <v>-1.2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9246642</v>
      </c>
      <c r="AN55" s="322">
        <v>42648</v>
      </c>
      <c r="AO55" s="323">
        <v>-16.5</v>
      </c>
      <c r="AP55" s="324">
        <v>49665</v>
      </c>
      <c r="AQ55" s="325">
        <v>-3.9</v>
      </c>
      <c r="AR55" s="326">
        <v>-12.6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6953470</v>
      </c>
      <c r="AN56" s="330">
        <v>32071</v>
      </c>
      <c r="AO56" s="331">
        <v>-17.899999999999999</v>
      </c>
      <c r="AP56" s="332">
        <v>34678</v>
      </c>
      <c r="AQ56" s="333">
        <v>-1.3</v>
      </c>
      <c r="AR56" s="334">
        <v>-16.600000000000001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12614163</v>
      </c>
      <c r="AN57" s="322">
        <v>57529</v>
      </c>
      <c r="AO57" s="323">
        <v>34.9</v>
      </c>
      <c r="AP57" s="324">
        <v>63439</v>
      </c>
      <c r="AQ57" s="325">
        <v>27.7</v>
      </c>
      <c r="AR57" s="326">
        <v>7.2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10078894</v>
      </c>
      <c r="AN58" s="330">
        <v>45966</v>
      </c>
      <c r="AO58" s="331">
        <v>43.3</v>
      </c>
      <c r="AP58" s="332">
        <v>46463</v>
      </c>
      <c r="AQ58" s="333">
        <v>34</v>
      </c>
      <c r="AR58" s="334">
        <v>9.3000000000000007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12366933</v>
      </c>
      <c r="AN59" s="322">
        <v>55637</v>
      </c>
      <c r="AO59" s="323">
        <v>-3.3</v>
      </c>
      <c r="AP59" s="324">
        <v>60097</v>
      </c>
      <c r="AQ59" s="325">
        <v>-5.3</v>
      </c>
      <c r="AR59" s="326">
        <v>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10063350</v>
      </c>
      <c r="AN60" s="330">
        <v>45274</v>
      </c>
      <c r="AO60" s="331">
        <v>-1.5</v>
      </c>
      <c r="AP60" s="332">
        <v>43011</v>
      </c>
      <c r="AQ60" s="333">
        <v>-7.4</v>
      </c>
      <c r="AR60" s="334">
        <v>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11213530</v>
      </c>
      <c r="AN61" s="337">
        <v>51382</v>
      </c>
      <c r="AO61" s="338">
        <v>2</v>
      </c>
      <c r="AP61" s="339">
        <v>55069</v>
      </c>
      <c r="AQ61" s="340">
        <v>3.7</v>
      </c>
      <c r="AR61" s="326">
        <v>-1.7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8768808</v>
      </c>
      <c r="AN62" s="330">
        <v>40167</v>
      </c>
      <c r="AO62" s="331">
        <v>4.8</v>
      </c>
      <c r="AP62" s="332">
        <v>38695</v>
      </c>
      <c r="AQ62" s="333">
        <v>4</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A1NROARdHjtCqSixzkOrZiXXch7j17qFnK/D/l3UeBgnEfFXmrYzbtxqOxhC8CPLpKPa0xuVr6bD5cE2ZC8Eg==" saltValue="sgzbKJzVsZT2YHWPsRCV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n6JP8OEP2n3SsXm1FUBxptQ53/bqdKNDqGNs339YGJlqfP7M6xArc/VunCsgbPPBHUS9b4gAS/FB3ef6032Rtw==" saltValue="xlDOEB0aXG/WlUdYOAhy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Sj7OqxkqOe0v6ap8emXhLmVeJFYKPpQg1P1h5VLzfOnBDbaKUfg/TgUjXaAo5cNWBsnXEo9hv06DF+DMBCqmMQ==" saltValue="/WnI4FRuaCRLepVhjkIN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33.799999999999997</v>
      </c>
      <c r="G47" s="12">
        <v>34</v>
      </c>
      <c r="H47" s="12">
        <v>32.5</v>
      </c>
      <c r="I47" s="12">
        <v>23.96</v>
      </c>
      <c r="J47" s="13">
        <v>19.579999999999998</v>
      </c>
    </row>
    <row r="48" spans="2:10" ht="57.75" customHeight="1" x14ac:dyDescent="0.15">
      <c r="B48" s="14"/>
      <c r="C48" s="1141" t="s">
        <v>4</v>
      </c>
      <c r="D48" s="1141"/>
      <c r="E48" s="1142"/>
      <c r="F48" s="15">
        <v>3.68</v>
      </c>
      <c r="G48" s="16">
        <v>7.83</v>
      </c>
      <c r="H48" s="16">
        <v>7.81</v>
      </c>
      <c r="I48" s="16">
        <v>5.64</v>
      </c>
      <c r="J48" s="17">
        <v>2.54</v>
      </c>
    </row>
    <row r="49" spans="2:10" ht="57.75" customHeight="1" thickBot="1" x14ac:dyDescent="0.2">
      <c r="B49" s="18"/>
      <c r="C49" s="1143" t="s">
        <v>5</v>
      </c>
      <c r="D49" s="1143"/>
      <c r="E49" s="1144"/>
      <c r="F49" s="19">
        <v>3.83</v>
      </c>
      <c r="G49" s="20">
        <v>5.17</v>
      </c>
      <c r="H49" s="20">
        <v>0.35</v>
      </c>
      <c r="I49" s="20" t="s">
        <v>526</v>
      </c>
      <c r="J49" s="21" t="s">
        <v>527</v>
      </c>
    </row>
    <row r="50" spans="2:10" x14ac:dyDescent="0.15"/>
  </sheetData>
  <sheetProtection algorithmName="SHA-512" hashValue="Uz8Vfdb3rTSZUz5tK0XSTAK6gU2rpPRgkkfN+ufxxisvgcT+pUhBlj+sRiNXz28q6sdmtR8I0Gh/9vPvtFwt3A==" saltValue="xnaOKbKrdris9t9uIA3z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土屋 俊一</cp:lastModifiedBy>
  <cp:lastPrinted>2026-03-05T04:21:35Z</cp:lastPrinted>
  <dcterms:created xsi:type="dcterms:W3CDTF">2026-02-23T05:51:15Z</dcterms:created>
  <dcterms:modified xsi:type="dcterms:W3CDTF">2026-03-05T07:23:51Z</dcterms:modified>
  <cp:category/>
</cp:coreProperties>
</file>