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５号　ハー①" sheetId="1" r:id="rId1"/>
    <sheet name="５号　ハー① (記入例)" sheetId="3" r:id="rId2"/>
  </sheets>
  <definedNames>
    <definedName name="_xlnm.Print_Area" localSheetId="0">'５号　ハー①'!$A$1:$K$35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H28" i="1"/>
  <c r="G28" i="1"/>
  <c r="E28" i="1"/>
  <c r="J19" i="1"/>
  <c r="G19" i="1"/>
  <c r="I33" i="3"/>
  <c r="E19" i="1"/>
  <c r="H19" i="1"/>
  <c r="I11" i="1"/>
  <c r="K11" i="1" s="1"/>
  <c r="J29" i="1" l="1"/>
  <c r="J30" i="1" s="1"/>
  <c r="K8" i="1"/>
  <c r="K9" i="1"/>
  <c r="K10" i="1"/>
  <c r="K7" i="1"/>
  <c r="J29" i="3" l="1"/>
  <c r="J30" i="3" s="1"/>
  <c r="J20" i="3"/>
  <c r="J21" i="3" s="1"/>
  <c r="G28" i="3" l="1"/>
  <c r="J28" i="3"/>
  <c r="E28" i="3"/>
  <c r="E19" i="3"/>
  <c r="G19" i="3"/>
  <c r="J19" i="3"/>
  <c r="H19" i="3"/>
  <c r="G16" i="3" l="1"/>
  <c r="G18" i="3"/>
  <c r="G17" i="3"/>
  <c r="J18" i="3"/>
  <c r="J17" i="3"/>
  <c r="J16" i="3"/>
  <c r="J27" i="3"/>
  <c r="J26" i="3"/>
  <c r="J25" i="3"/>
  <c r="G27" i="3"/>
  <c r="G26" i="3"/>
  <c r="G25" i="3"/>
  <c r="I11" i="3"/>
  <c r="K7" i="3" l="1"/>
  <c r="K8" i="3"/>
  <c r="J20" i="1"/>
  <c r="J21" i="1" s="1"/>
  <c r="I33" i="1" s="1"/>
  <c r="I35" i="1" s="1"/>
</calcChain>
</file>

<file path=xl/sharedStrings.xml><?xml version="1.0" encoding="utf-8"?>
<sst xmlns="http://schemas.openxmlformats.org/spreadsheetml/2006/main" count="95" uniqueCount="42">
  <si>
    <t>法人名又は事業主名：</t>
    <rPh sb="0" eb="2">
      <t>ホウジン</t>
    </rPh>
    <rPh sb="2" eb="3">
      <t>メイ</t>
    </rPh>
    <rPh sb="3" eb="4">
      <t>マタ</t>
    </rPh>
    <rPh sb="5" eb="9">
      <t>ジギョウヌシメイ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</si>
  <si>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</si>
  <si>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</si>
  <si>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計</t>
    <rPh sb="0" eb="1">
      <t>ケイ</t>
    </rPh>
    <phoneticPr fontId="3"/>
  </si>
  <si>
    <t xml:space="preserve">細分類業種名 </t>
    <phoneticPr fontId="3"/>
  </si>
  <si>
    <t>細分類番号
（４桁）</t>
    <rPh sb="0" eb="1">
      <t>サイ</t>
    </rPh>
    <rPh sb="1" eb="3">
      <t>ブンルイ</t>
    </rPh>
    <rPh sb="3" eb="5">
      <t>バンゴウ</t>
    </rPh>
    <rPh sb="8" eb="9">
      <t>ケタ</t>
    </rPh>
    <phoneticPr fontId="3"/>
  </si>
  <si>
    <t>(B)－（A）</t>
    <phoneticPr fontId="3"/>
  </si>
  <si>
    <t>(B)</t>
    <phoneticPr fontId="3"/>
  </si>
  <si>
    <t>構成比</t>
    <rPh sb="0" eb="3">
      <t>コウセイヒ</t>
    </rPh>
    <phoneticPr fontId="3"/>
  </si>
  <si>
    <t>企業全体の売上高</t>
    <rPh sb="0" eb="4">
      <t>キギョウゼンタイ</t>
    </rPh>
    <rPh sb="5" eb="8">
      <t>ウリアゲダカ</t>
    </rPh>
    <phoneticPr fontId="3"/>
  </si>
  <si>
    <t>（１）営んでいる事業が属する業種及びその指定状況</t>
    <rPh sb="3" eb="4">
      <t>イトナ</t>
    </rPh>
    <rPh sb="8" eb="10">
      <t>ジギョウ</t>
    </rPh>
    <rPh sb="11" eb="12">
      <t>ゾク</t>
    </rPh>
    <rPh sb="14" eb="16">
      <t>ギョウシュ</t>
    </rPh>
    <rPh sb="16" eb="17">
      <t>オヨ</t>
    </rPh>
    <rPh sb="20" eb="24">
      <t>シテイジョウキョウ</t>
    </rPh>
    <phoneticPr fontId="3"/>
  </si>
  <si>
    <t>　×　100  ＝</t>
    <phoneticPr fontId="3"/>
  </si>
  <si>
    <t>最近1年間（直近期）の
売上高　（円）</t>
    <rPh sb="6" eb="8">
      <t>チョッキン</t>
    </rPh>
    <rPh sb="8" eb="9">
      <t>キ</t>
    </rPh>
    <rPh sb="12" eb="14">
      <t>ウリアゲ</t>
    </rPh>
    <rPh sb="14" eb="15">
      <t>ダカ</t>
    </rPh>
    <rPh sb="17" eb="18">
      <t>エン</t>
    </rPh>
    <phoneticPr fontId="3"/>
  </si>
  <si>
    <t>５号認定確認書（ハー①）</t>
    <rPh sb="1" eb="7">
      <t>ゴウニンテイカクニンショ</t>
    </rPh>
    <phoneticPr fontId="3"/>
  </si>
  <si>
    <t>※本確認書（ハ－①）は、表中の業種が全てセーフティネット保証５号の指定業種である場合に使用する。</t>
    <phoneticPr fontId="3"/>
  </si>
  <si>
    <t>売上高（円）</t>
    <rPh sb="0" eb="3">
      <t>ウリアゲダカ</t>
    </rPh>
    <rPh sb="4" eb="5">
      <t>エン</t>
    </rPh>
    <phoneticPr fontId="3"/>
  </si>
  <si>
    <t>売上原価（円)</t>
    <rPh sb="0" eb="2">
      <t>ウリアゲ</t>
    </rPh>
    <rPh sb="2" eb="4">
      <t>ゲンカ</t>
    </rPh>
    <rPh sb="5" eb="6">
      <t>エン</t>
    </rPh>
    <phoneticPr fontId="3"/>
  </si>
  <si>
    <t>販売費及び一般管理費(円）</t>
    <rPh sb="0" eb="2">
      <t>ハンバイ</t>
    </rPh>
    <rPh sb="2" eb="3">
      <t>ヒ</t>
    </rPh>
    <rPh sb="3" eb="4">
      <t>オヨ</t>
    </rPh>
    <rPh sb="5" eb="10">
      <t>イッパンカンリヒ</t>
    </rPh>
    <rPh sb="11" eb="12">
      <t>エン</t>
    </rPh>
    <phoneticPr fontId="3"/>
  </si>
  <si>
    <t>＝</t>
    <phoneticPr fontId="3"/>
  </si>
  <si>
    <r>
      <t>（２）最近3か月間の企業全体の月平均営業利益率　</t>
    </r>
    <r>
      <rPr>
        <b/>
        <sz val="12"/>
        <color theme="1"/>
        <rFont val="游ゴシック"/>
        <family val="3"/>
        <charset val="128"/>
        <scheme val="minor"/>
      </rPr>
      <t>（A）</t>
    </r>
    <rPh sb="10" eb="14">
      <t>キギョウゼンタイ</t>
    </rPh>
    <rPh sb="15" eb="18">
      <t>ツキヘイキン</t>
    </rPh>
    <rPh sb="18" eb="23">
      <t>エイギョウリエキリツ</t>
    </rPh>
    <phoneticPr fontId="3"/>
  </si>
  <si>
    <r>
      <t>（３）Ａの期間に対応する前年等の3か月間の月平均売上高営業利益率　</t>
    </r>
    <r>
      <rPr>
        <b/>
        <sz val="12"/>
        <color theme="1"/>
        <rFont val="游ゴシック"/>
        <family val="3"/>
        <charset val="128"/>
        <scheme val="minor"/>
      </rPr>
      <t>（B）</t>
    </r>
    <rPh sb="5" eb="7">
      <t>キカン</t>
    </rPh>
    <rPh sb="8" eb="10">
      <t>タイオウ</t>
    </rPh>
    <rPh sb="12" eb="14">
      <t>ゼンネン</t>
    </rPh>
    <rPh sb="14" eb="15">
      <t>トウ</t>
    </rPh>
    <rPh sb="18" eb="20">
      <t>ゲツカン</t>
    </rPh>
    <rPh sb="21" eb="24">
      <t>ツキヘイキン</t>
    </rPh>
    <rPh sb="24" eb="26">
      <t>ウリアゲ</t>
    </rPh>
    <rPh sb="26" eb="27">
      <t>ダカ</t>
    </rPh>
    <rPh sb="27" eb="29">
      <t>エイギョウ</t>
    </rPh>
    <rPh sb="29" eb="31">
      <t>リエキ</t>
    </rPh>
    <rPh sb="31" eb="32">
      <t>リツ</t>
    </rPh>
    <phoneticPr fontId="3"/>
  </si>
  <si>
    <r>
      <t>・・</t>
    </r>
    <r>
      <rPr>
        <b/>
        <sz val="12"/>
        <color theme="1"/>
        <rFont val="游ゴシック"/>
        <family val="3"/>
        <charset val="128"/>
        <scheme val="minor"/>
      </rPr>
      <t>（A）</t>
    </r>
    <phoneticPr fontId="3"/>
  </si>
  <si>
    <r>
      <t>・・</t>
    </r>
    <r>
      <rPr>
        <b/>
        <sz val="12"/>
        <color theme="1"/>
        <rFont val="游ゴシック"/>
        <family val="3"/>
        <charset val="128"/>
        <scheme val="minor"/>
      </rPr>
      <t>（B）</t>
    </r>
    <phoneticPr fontId="3"/>
  </si>
  <si>
    <t>（４）企業全体の最近3か月間と前年等の同期の月平均営業利益率の減少率</t>
    <rPh sb="3" eb="5">
      <t>キギョウ</t>
    </rPh>
    <rPh sb="5" eb="7">
      <t>ゼンタイ</t>
    </rPh>
    <rPh sb="19" eb="21">
      <t>ドウキ</t>
    </rPh>
    <rPh sb="22" eb="25">
      <t>ツキヘイキン</t>
    </rPh>
    <rPh sb="25" eb="30">
      <t>エイギョウリエキリツ</t>
    </rPh>
    <rPh sb="31" eb="33">
      <t>ゲンショウ</t>
    </rPh>
    <rPh sb="33" eb="34">
      <t>リツ</t>
    </rPh>
    <phoneticPr fontId="3"/>
  </si>
  <si>
    <t>≧20％</t>
    <phoneticPr fontId="3"/>
  </si>
  <si>
    <t>一般乗用旅客自動車運送業</t>
    <rPh sb="0" eb="2">
      <t>イッパン</t>
    </rPh>
    <rPh sb="2" eb="4">
      <t>ジョウヨウ</t>
    </rPh>
    <rPh sb="4" eb="6">
      <t>リョカク</t>
    </rPh>
    <rPh sb="6" eb="9">
      <t>ジドウシャ</t>
    </rPh>
    <rPh sb="9" eb="12">
      <t>ウンソウギョウ</t>
    </rPh>
    <phoneticPr fontId="3"/>
  </si>
  <si>
    <t>４３２１</t>
    <phoneticPr fontId="3"/>
  </si>
  <si>
    <t>４３３１</t>
    <phoneticPr fontId="3"/>
  </si>
  <si>
    <t>一般貸切旅客自動車運送業</t>
    <rPh sb="0" eb="2">
      <t>イッパン</t>
    </rPh>
    <rPh sb="2" eb="4">
      <t>カシキリ</t>
    </rPh>
    <rPh sb="4" eb="6">
      <t>リョカク</t>
    </rPh>
    <rPh sb="6" eb="9">
      <t>ジドウシャ</t>
    </rPh>
    <rPh sb="9" eb="12">
      <t>ウンソウギョウ</t>
    </rPh>
    <phoneticPr fontId="3"/>
  </si>
  <si>
    <t>〇〇〇〇交通㈱</t>
    <rPh sb="4" eb="6">
      <t>コウツウ</t>
    </rPh>
    <phoneticPr fontId="3"/>
  </si>
  <si>
    <t>(ア）</t>
    <phoneticPr fontId="3"/>
  </si>
  <si>
    <t>(イ)</t>
    <phoneticPr fontId="3"/>
  </si>
  <si>
    <t>(ウ)</t>
    <phoneticPr fontId="3"/>
  </si>
  <si>
    <t>(カ）</t>
    <phoneticPr fontId="3"/>
  </si>
  <si>
    <t>(キ)</t>
    <phoneticPr fontId="3"/>
  </si>
  <si>
    <t>(ク)</t>
    <phoneticPr fontId="3"/>
  </si>
  <si>
    <t>【記入例】　　　　　　　　　５号認定確認書（ハー①）</t>
    <rPh sb="1" eb="4">
      <t>キニュウレイ</t>
    </rPh>
    <rPh sb="15" eb="21">
      <t>ゴウニンテイカクニンショ</t>
    </rPh>
    <phoneticPr fontId="3"/>
  </si>
  <si>
    <t>営業利益＝(ア)－((イ)＋(ウ))</t>
    <rPh sb="0" eb="4">
      <t>エイギョウリエキ</t>
    </rPh>
    <phoneticPr fontId="3"/>
  </si>
  <si>
    <t>月平均営業利益率＝{(ア)－((イ)＋(ウ))}／(ア）</t>
    <rPh sb="0" eb="3">
      <t>ツキヘイキン</t>
    </rPh>
    <rPh sb="3" eb="8">
      <t>エイギョウリエキリツ</t>
    </rPh>
    <phoneticPr fontId="3"/>
  </si>
  <si>
    <t>営業利益＝(カ)－((キ)＋(ク))</t>
    <rPh sb="0" eb="4">
      <t>エイギョウリエキ</t>
    </rPh>
    <phoneticPr fontId="3"/>
  </si>
  <si>
    <t>月平均営業利益率＝{(カ)－((キ)＋(ク))}／(カ）</t>
    <rPh sb="0" eb="3">
      <t>ツキヘイキン</t>
    </rPh>
    <rPh sb="3" eb="8">
      <t>エイギョウリエキリツ</t>
    </rPh>
    <phoneticPr fontId="3"/>
  </si>
  <si>
    <t>：記入箇所</t>
    <rPh sb="1" eb="5">
      <t>キニュウカショ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</si>
</sst>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&quot;円&quot;"/>
  </numFmts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sz val="14"/>
      <color theme="0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rgb="FF3F3F3F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2" borderId="1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50">
    <xf numFmtId="0" fontId="0" fillId="0" borderId="0" xfId="0"/>
    <xf numFmtId="0" fontId="4" fillId="0" borderId="0" xfId="0" applyFont="1"/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0" xfId="0" applyBorder="1" applyAlignment="1"/>
    <xf numFmtId="0" fontId="0" fillId="0" borderId="3" xfId="0" applyBorder="1" applyAlignment="1">
      <alignment horizontal="center" vertical="center" wrapText="1"/>
    </xf>
    <xf numFmtId="0" fontId="4" fillId="0" borderId="4" xfId="0" applyFont="1" applyBorder="1"/>
    <xf numFmtId="0" fontId="0" fillId="0" borderId="16" xfId="0" applyBorder="1"/>
    <xf numFmtId="0" fontId="8" fillId="0" borderId="0" xfId="2" applyFont="1" applyFill="1" applyBorder="1" applyAlignment="1"/>
    <xf numFmtId="176" fontId="0" fillId="0" borderId="10" xfId="1" applyNumberFormat="1" applyFont="1" applyBorder="1" applyAlignment="1"/>
    <xf numFmtId="176" fontId="0" fillId="0" borderId="14" xfId="1" applyNumberFormat="1" applyFont="1" applyBorder="1" applyAlignment="1"/>
    <xf numFmtId="176" fontId="0" fillId="0" borderId="15" xfId="1" applyNumberFormat="1" applyFont="1" applyBorder="1" applyAlignment="1"/>
    <xf numFmtId="0" fontId="4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/>
    <xf numFmtId="38" fontId="9" fillId="0" borderId="5" xfId="3" applyFont="1" applyBorder="1" applyAlignment="1"/>
    <xf numFmtId="0" fontId="4" fillId="0" borderId="4" xfId="0" applyFont="1" applyBorder="1" applyAlignment="1">
      <alignment horizontal="center"/>
    </xf>
    <xf numFmtId="38" fontId="9" fillId="0" borderId="5" xfId="3" applyFont="1" applyBorder="1" applyAlignment="1">
      <alignment vertical="center"/>
    </xf>
    <xf numFmtId="0" fontId="0" fillId="0" borderId="0" xfId="0" applyBorder="1" applyAlignment="1">
      <alignment horizontal="center"/>
    </xf>
    <xf numFmtId="38" fontId="9" fillId="0" borderId="4" xfId="3" applyFont="1" applyBorder="1" applyAlignment="1"/>
    <xf numFmtId="0" fontId="0" fillId="0" borderId="0" xfId="0" applyAlignment="1">
      <alignment horizontal="right"/>
    </xf>
    <xf numFmtId="0" fontId="0" fillId="0" borderId="0" xfId="0" applyBorder="1"/>
    <xf numFmtId="176" fontId="9" fillId="0" borderId="2" xfId="0" applyNumberFormat="1" applyFont="1" applyBorder="1" applyAlignment="1">
      <alignment horizontal="right"/>
    </xf>
    <xf numFmtId="38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76" fontId="9" fillId="0" borderId="0" xfId="0" applyNumberFormat="1" applyFont="1" applyBorder="1" applyAlignment="1">
      <alignment horizontal="right"/>
    </xf>
    <xf numFmtId="0" fontId="9" fillId="0" borderId="3" xfId="0" applyFont="1" applyBorder="1"/>
    <xf numFmtId="0" fontId="12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5" fillId="0" borderId="0" xfId="0" applyFont="1" applyAlignment="1">
      <alignment horizontal="left"/>
    </xf>
    <xf numFmtId="177" fontId="9" fillId="0" borderId="2" xfId="0" applyNumberFormat="1" applyFont="1" applyBorder="1" applyAlignment="1"/>
    <xf numFmtId="176" fontId="16" fillId="0" borderId="10" xfId="1" applyNumberFormat="1" applyFont="1" applyBorder="1" applyAlignment="1">
      <alignment horizontal="right"/>
    </xf>
    <xf numFmtId="176" fontId="16" fillId="0" borderId="25" xfId="0" applyNumberFormat="1" applyFont="1" applyBorder="1" applyAlignment="1">
      <alignment horizontal="right"/>
    </xf>
    <xf numFmtId="176" fontId="16" fillId="0" borderId="14" xfId="0" applyNumberFormat="1" applyFont="1" applyBorder="1" applyAlignment="1">
      <alignment horizontal="right"/>
    </xf>
    <xf numFmtId="176" fontId="16" fillId="0" borderId="15" xfId="0" applyNumberFormat="1" applyFont="1" applyBorder="1" applyAlignment="1">
      <alignment horizontal="right"/>
    </xf>
    <xf numFmtId="176" fontId="16" fillId="0" borderId="16" xfId="0" applyNumberFormat="1" applyFont="1" applyBorder="1" applyAlignment="1">
      <alignment horizontal="right"/>
    </xf>
    <xf numFmtId="0" fontId="16" fillId="0" borderId="0" xfId="0" applyFont="1"/>
    <xf numFmtId="38" fontId="16" fillId="3" borderId="5" xfId="3" applyFont="1" applyFill="1" applyBorder="1" applyAlignment="1" applyProtection="1">
      <protection locked="0"/>
    </xf>
    <xf numFmtId="38" fontId="16" fillId="0" borderId="5" xfId="3" applyFont="1" applyBorder="1" applyAlignment="1">
      <alignment vertical="center"/>
    </xf>
    <xf numFmtId="177" fontId="16" fillId="0" borderId="2" xfId="0" applyNumberFormat="1" applyFont="1" applyBorder="1" applyAlignment="1"/>
    <xf numFmtId="0" fontId="5" fillId="0" borderId="6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38" fontId="16" fillId="3" borderId="5" xfId="3" applyFont="1" applyFill="1" applyBorder="1" applyAlignment="1" applyProtection="1">
      <alignment horizontal="right"/>
      <protection locked="0"/>
    </xf>
    <xf numFmtId="38" fontId="16" fillId="0" borderId="4" xfId="3" applyFont="1" applyBorder="1" applyAlignment="1">
      <alignment horizontal="right"/>
    </xf>
    <xf numFmtId="38" fontId="16" fillId="3" borderId="5" xfId="3" applyFont="1" applyFill="1" applyBorder="1" applyAlignment="1"/>
    <xf numFmtId="0" fontId="4" fillId="3" borderId="3" xfId="0" applyFont="1" applyFill="1" applyBorder="1"/>
    <xf numFmtId="38" fontId="16" fillId="3" borderId="6" xfId="3" applyFont="1" applyFill="1" applyBorder="1" applyAlignment="1" applyProtection="1">
      <alignment horizontal="right"/>
      <protection locked="0"/>
    </xf>
    <xf numFmtId="38" fontId="16" fillId="3" borderId="5" xfId="3" applyFont="1" applyFill="1" applyBorder="1" applyAlignment="1" applyProtection="1">
      <alignment horizontal="right"/>
      <protection locked="0"/>
    </xf>
    <xf numFmtId="0" fontId="4" fillId="0" borderId="0" xfId="0" applyFont="1" applyBorder="1" applyAlignment="1"/>
    <xf numFmtId="0" fontId="5" fillId="0" borderId="0" xfId="0" applyFont="1" applyBorder="1" applyAlignment="1"/>
    <xf numFmtId="176" fontId="9" fillId="0" borderId="0" xfId="1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16" fillId="0" borderId="6" xfId="3" applyFont="1" applyBorder="1" applyAlignment="1">
      <alignment horizontal="right" vertical="center"/>
    </xf>
    <xf numFmtId="38" fontId="16" fillId="0" borderId="5" xfId="3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left"/>
    </xf>
    <xf numFmtId="38" fontId="16" fillId="0" borderId="21" xfId="3" applyFont="1" applyBorder="1" applyAlignment="1">
      <alignment horizontal="right"/>
    </xf>
    <xf numFmtId="38" fontId="16" fillId="0" borderId="23" xfId="3" applyFont="1" applyBorder="1" applyAlignment="1">
      <alignment horizontal="right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7" fillId="2" borderId="20" xfId="2" applyFont="1" applyBorder="1" applyAlignment="1">
      <alignment horizontal="center"/>
    </xf>
    <xf numFmtId="0" fontId="7" fillId="2" borderId="0" xfId="2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5" fillId="3" borderId="13" xfId="0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center"/>
      <protection locked="0"/>
    </xf>
    <xf numFmtId="0" fontId="5" fillId="3" borderId="19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8" fontId="16" fillId="3" borderId="7" xfId="3" applyFont="1" applyFill="1" applyBorder="1" applyAlignment="1">
      <alignment horizontal="right"/>
    </xf>
    <xf numFmtId="38" fontId="16" fillId="3" borderId="9" xfId="3" applyFont="1" applyFill="1" applyBorder="1" applyAlignment="1">
      <alignment horizontal="right"/>
    </xf>
    <xf numFmtId="38" fontId="16" fillId="3" borderId="11" xfId="3" applyFont="1" applyFill="1" applyBorder="1" applyAlignment="1">
      <alignment horizontal="right"/>
    </xf>
    <xf numFmtId="38" fontId="16" fillId="3" borderId="13" xfId="3" applyFont="1" applyFill="1" applyBorder="1" applyAlignment="1">
      <alignment horizontal="right"/>
    </xf>
    <xf numFmtId="38" fontId="16" fillId="3" borderId="11" xfId="3" applyFont="1" applyFill="1" applyBorder="1" applyAlignment="1" applyProtection="1">
      <alignment horizontal="right"/>
      <protection locked="0"/>
    </xf>
    <xf numFmtId="38" fontId="16" fillId="3" borderId="13" xfId="3" applyFont="1" applyFill="1" applyBorder="1" applyAlignment="1" applyProtection="1">
      <alignment horizontal="right"/>
      <protection locked="0"/>
    </xf>
    <xf numFmtId="38" fontId="16" fillId="3" borderId="17" xfId="3" applyFont="1" applyFill="1" applyBorder="1" applyAlignment="1" applyProtection="1">
      <alignment horizontal="right"/>
      <protection locked="0"/>
    </xf>
    <xf numFmtId="38" fontId="16" fillId="3" borderId="19" xfId="3" applyFont="1" applyFill="1" applyBorder="1" applyAlignment="1" applyProtection="1">
      <alignment horizontal="right"/>
      <protection locked="0"/>
    </xf>
    <xf numFmtId="49" fontId="5" fillId="3" borderId="7" xfId="0" quotePrefix="1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5" fillId="3" borderId="1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3" borderId="13" xfId="0" applyFont="1" applyFill="1" applyBorder="1" applyProtection="1">
      <protection locked="0"/>
    </xf>
    <xf numFmtId="0" fontId="5" fillId="3" borderId="17" xfId="0" applyFont="1" applyFill="1" applyBorder="1" applyProtection="1">
      <protection locked="0"/>
    </xf>
    <xf numFmtId="0" fontId="5" fillId="3" borderId="18" xfId="0" applyFont="1" applyFill="1" applyBorder="1" applyProtection="1">
      <protection locked="0"/>
    </xf>
    <xf numFmtId="0" fontId="5" fillId="3" borderId="19" xfId="0" applyFont="1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49" fontId="5" fillId="3" borderId="13" xfId="0" applyNumberFormat="1" applyFont="1" applyFill="1" applyBorder="1" applyAlignment="1">
      <alignment horizontal="center" vertical="center"/>
    </xf>
    <xf numFmtId="38" fontId="9" fillId="0" borderId="6" xfId="3" applyFont="1" applyBorder="1" applyAlignment="1">
      <alignment horizontal="right"/>
    </xf>
    <xf numFmtId="38" fontId="9" fillId="0" borderId="5" xfId="3" applyFont="1" applyBorder="1" applyAlignment="1">
      <alignment horizontal="right"/>
    </xf>
    <xf numFmtId="38" fontId="9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38" fontId="9" fillId="0" borderId="11" xfId="3" applyFont="1" applyBorder="1" applyAlignment="1">
      <alignment horizontal="right"/>
    </xf>
    <xf numFmtId="38" fontId="9" fillId="0" borderId="13" xfId="3" applyFont="1" applyBorder="1" applyAlignment="1">
      <alignment horizontal="right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38" fontId="10" fillId="0" borderId="11" xfId="3" applyFont="1" applyBorder="1" applyAlignment="1">
      <alignment horizontal="center"/>
    </xf>
    <xf numFmtId="38" fontId="10" fillId="0" borderId="13" xfId="3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38" fontId="9" fillId="0" borderId="21" xfId="3" applyFont="1" applyBorder="1" applyAlignment="1">
      <alignment horizontal="right"/>
    </xf>
    <xf numFmtId="38" fontId="9" fillId="0" borderId="23" xfId="3" applyFont="1" applyBorder="1" applyAlignment="1">
      <alignment horizontal="right"/>
    </xf>
    <xf numFmtId="49" fontId="9" fillId="0" borderId="7" xfId="0" quotePrefix="1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38" fontId="9" fillId="0" borderId="7" xfId="3" applyFont="1" applyBorder="1" applyAlignment="1">
      <alignment horizontal="right"/>
    </xf>
    <xf numFmtId="38" fontId="9" fillId="0" borderId="9" xfId="3" applyFont="1" applyBorder="1" applyAlignment="1">
      <alignment horizontal="right"/>
    </xf>
    <xf numFmtId="0" fontId="7" fillId="2" borderId="20" xfId="2" applyFont="1" applyBorder="1" applyAlignment="1">
      <alignment horizontal="left"/>
    </xf>
    <xf numFmtId="0" fontId="7" fillId="2" borderId="0" xfId="2" applyFont="1" applyBorder="1" applyAlignment="1">
      <alignment horizontal="left"/>
    </xf>
  </cellXfs>
  <cellStyles count="4">
    <cellStyle name="チェック セル" xfId="2" builtinId="23"/>
    <cellStyle name="パーセント" xfId="1" builtinId="5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zoomScaleNormal="100" zoomScaleSheetLayoutView="100" zoomScalePageLayoutView="111" workbookViewId="0">
      <selection sqref="A1:K1"/>
    </sheetView>
  </sheetViews>
  <sheetFormatPr defaultColWidth="7.125" defaultRowHeight="18.75" x14ac:dyDescent="0.4"/>
  <cols>
    <col min="1" max="1" width="5.5" customWidth="1"/>
    <col min="2" max="2" width="4.625" customWidth="1"/>
    <col min="3" max="3" width="5.375" customWidth="1"/>
    <col min="4" max="4" width="4.5" customWidth="1"/>
    <col min="5" max="5" width="15.375" customWidth="1"/>
    <col min="6" max="6" width="3.625" customWidth="1"/>
    <col min="7" max="7" width="6.875" customWidth="1"/>
    <col min="8" max="8" width="7.875" customWidth="1"/>
    <col min="9" max="9" width="3.625" customWidth="1"/>
    <col min="10" max="10" width="18" customWidth="1"/>
    <col min="11" max="11" width="10" customWidth="1"/>
  </cols>
  <sheetData>
    <row r="1" spans="1:13" ht="24" x14ac:dyDescent="0.5">
      <c r="A1" s="69" t="s">
        <v>13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8"/>
      <c r="M1" s="8"/>
    </row>
    <row r="3" spans="1:13" ht="21.75" x14ac:dyDescent="0.4">
      <c r="A3" s="1" t="s">
        <v>0</v>
      </c>
      <c r="E3" s="71" t="s">
        <v>29</v>
      </c>
      <c r="F3" s="71"/>
      <c r="G3" s="71"/>
      <c r="H3" s="71"/>
      <c r="I3" s="71"/>
      <c r="J3" s="18"/>
      <c r="K3" s="4"/>
      <c r="L3" s="4"/>
    </row>
    <row r="5" spans="1:13" ht="19.5" x14ac:dyDescent="0.4">
      <c r="A5" s="1" t="s">
        <v>10</v>
      </c>
    </row>
    <row r="6" spans="1:13" ht="36" customHeight="1" x14ac:dyDescent="0.4">
      <c r="B6" s="72" t="s">
        <v>5</v>
      </c>
      <c r="C6" s="73"/>
      <c r="D6" s="54"/>
      <c r="E6" s="75" t="s">
        <v>4</v>
      </c>
      <c r="F6" s="73"/>
      <c r="G6" s="73"/>
      <c r="H6" s="54"/>
      <c r="I6" s="88" t="s">
        <v>12</v>
      </c>
      <c r="J6" s="89"/>
      <c r="K6" s="5" t="s">
        <v>8</v>
      </c>
    </row>
    <row r="7" spans="1:13" ht="27" customHeight="1" x14ac:dyDescent="0.4">
      <c r="B7" s="98"/>
      <c r="C7" s="99"/>
      <c r="D7" s="100"/>
      <c r="E7" s="76"/>
      <c r="F7" s="77"/>
      <c r="G7" s="77"/>
      <c r="H7" s="78"/>
      <c r="I7" s="90"/>
      <c r="J7" s="91"/>
      <c r="K7" s="33" t="str">
        <f>IFERROR(I7/$I$11,"")</f>
        <v/>
      </c>
    </row>
    <row r="8" spans="1:13" ht="27" customHeight="1" x14ac:dyDescent="0.4">
      <c r="B8" s="110"/>
      <c r="C8" s="111"/>
      <c r="D8" s="112"/>
      <c r="E8" s="79"/>
      <c r="F8" s="80"/>
      <c r="G8" s="80"/>
      <c r="H8" s="81"/>
      <c r="I8" s="92"/>
      <c r="J8" s="93"/>
      <c r="K8" s="34" t="str">
        <f t="shared" ref="K8:K11" si="0">IFERROR(I8/$I$11,"")</f>
        <v/>
      </c>
    </row>
    <row r="9" spans="1:13" ht="27" customHeight="1" x14ac:dyDescent="0.4">
      <c r="B9" s="101"/>
      <c r="C9" s="102"/>
      <c r="D9" s="103"/>
      <c r="E9" s="82"/>
      <c r="F9" s="83"/>
      <c r="G9" s="83"/>
      <c r="H9" s="84"/>
      <c r="I9" s="94"/>
      <c r="J9" s="95"/>
      <c r="K9" s="35" t="str">
        <f t="shared" si="0"/>
        <v/>
      </c>
    </row>
    <row r="10" spans="1:13" ht="27" customHeight="1" thickBot="1" x14ac:dyDescent="0.45">
      <c r="B10" s="104"/>
      <c r="C10" s="105"/>
      <c r="D10" s="106"/>
      <c r="E10" s="85"/>
      <c r="F10" s="86"/>
      <c r="G10" s="86"/>
      <c r="H10" s="87"/>
      <c r="I10" s="96"/>
      <c r="J10" s="97"/>
      <c r="K10" s="36" t="str">
        <f t="shared" si="0"/>
        <v/>
      </c>
    </row>
    <row r="11" spans="1:13" ht="27" customHeight="1" thickTop="1" x14ac:dyDescent="0.4">
      <c r="B11" s="107" t="s">
        <v>9</v>
      </c>
      <c r="C11" s="108"/>
      <c r="D11" s="108"/>
      <c r="E11" s="108"/>
      <c r="F11" s="108"/>
      <c r="G11" s="108"/>
      <c r="H11" s="109"/>
      <c r="I11" s="60" t="str">
        <f>IF(SUM(I7:I10)=0,"",SUM(I7:I10))</f>
        <v/>
      </c>
      <c r="J11" s="61"/>
      <c r="K11" s="37" t="str">
        <f t="shared" si="0"/>
        <v/>
      </c>
    </row>
    <row r="12" spans="1:13" x14ac:dyDescent="0.4">
      <c r="B12" s="14" t="s">
        <v>14</v>
      </c>
    </row>
    <row r="14" spans="1:13" ht="19.5" x14ac:dyDescent="0.4">
      <c r="A14" s="1" t="s">
        <v>19</v>
      </c>
    </row>
    <row r="15" spans="1:13" ht="28.5" customHeight="1" x14ac:dyDescent="0.4">
      <c r="B15" s="2" t="s">
        <v>1</v>
      </c>
      <c r="C15" s="3" t="s">
        <v>2</v>
      </c>
      <c r="D15" s="62" t="s">
        <v>15</v>
      </c>
      <c r="E15" s="63"/>
      <c r="F15" s="64" t="s">
        <v>16</v>
      </c>
      <c r="G15" s="65"/>
      <c r="H15" s="66"/>
      <c r="I15" s="67" t="s">
        <v>17</v>
      </c>
      <c r="J15" s="68"/>
    </row>
    <row r="16" spans="1:13" ht="28.5" customHeight="1" x14ac:dyDescent="0.4">
      <c r="B16" s="26"/>
      <c r="C16" s="26"/>
      <c r="D16" s="6"/>
      <c r="E16" s="46"/>
      <c r="F16" s="16"/>
      <c r="G16" s="48"/>
      <c r="H16" s="49"/>
      <c r="I16" s="19"/>
      <c r="J16" s="39"/>
    </row>
    <row r="17" spans="1:11" ht="28.5" customHeight="1" x14ac:dyDescent="0.4">
      <c r="B17" s="26"/>
      <c r="C17" s="26"/>
      <c r="D17" s="6"/>
      <c r="E17" s="46"/>
      <c r="F17" s="16"/>
      <c r="G17" s="48"/>
      <c r="H17" s="49"/>
      <c r="I17" s="19"/>
      <c r="J17" s="39"/>
    </row>
    <row r="18" spans="1:11" ht="28.5" customHeight="1" x14ac:dyDescent="0.4">
      <c r="B18" s="26"/>
      <c r="C18" s="26"/>
      <c r="D18" s="6"/>
      <c r="E18" s="46"/>
      <c r="F18" s="16"/>
      <c r="G18" s="48"/>
      <c r="H18" s="49"/>
      <c r="I18" s="19"/>
      <c r="J18" s="39"/>
    </row>
    <row r="19" spans="1:11" ht="28.5" customHeight="1" x14ac:dyDescent="0.4">
      <c r="B19" s="53" t="s">
        <v>3</v>
      </c>
      <c r="C19" s="54"/>
      <c r="D19" s="29" t="s">
        <v>30</v>
      </c>
      <c r="E19" s="40" t="str">
        <f>IF(SUM(E16:E18)=0,"",SUM(E16:E18))</f>
        <v/>
      </c>
      <c r="F19" s="42" t="s">
        <v>31</v>
      </c>
      <c r="G19" s="55" t="str">
        <f>IF(SUM(E16:E18)=0,"",SUM(G16:G18))</f>
        <v/>
      </c>
      <c r="H19" s="56" t="str">
        <f t="shared" ref="H19" si="1">IF(SUM(H16:H18)=0,"",SUM(L7:L10))</f>
        <v/>
      </c>
      <c r="I19" s="43" t="s">
        <v>32</v>
      </c>
      <c r="J19" s="40" t="str">
        <f>IF(SUM(E16:E18)=0,"",SUM(J16:J18))</f>
        <v/>
      </c>
    </row>
    <row r="20" spans="1:11" ht="32.25" customHeight="1" x14ac:dyDescent="0.5">
      <c r="B20" s="59" t="s">
        <v>37</v>
      </c>
      <c r="C20" s="59"/>
      <c r="D20" s="59"/>
      <c r="E20" s="59"/>
      <c r="F20" s="59"/>
      <c r="G20" s="59"/>
      <c r="H20" s="59"/>
      <c r="I20" s="31" t="s">
        <v>18</v>
      </c>
      <c r="J20" s="41" t="str">
        <f>IFERROR((E19-(G19+J19)),"")</f>
        <v/>
      </c>
    </row>
    <row r="21" spans="1:11" ht="25.5" x14ac:dyDescent="0.5">
      <c r="B21" s="50" t="s">
        <v>38</v>
      </c>
      <c r="C21" s="51"/>
      <c r="D21" s="51"/>
      <c r="E21" s="51"/>
      <c r="F21" s="51"/>
      <c r="G21" s="51"/>
      <c r="H21" s="51"/>
      <c r="I21" s="31" t="s">
        <v>18</v>
      </c>
      <c r="J21" s="22" t="str">
        <f>IFERROR(J20/E19,"")</f>
        <v/>
      </c>
      <c r="K21" s="1" t="s">
        <v>21</v>
      </c>
    </row>
    <row r="22" spans="1:11" x14ac:dyDescent="0.4">
      <c r="C22" s="20"/>
      <c r="D22" s="18"/>
      <c r="E22" s="18"/>
      <c r="J22" s="21"/>
    </row>
    <row r="23" spans="1:11" ht="19.5" x14ac:dyDescent="0.4">
      <c r="A23" s="1" t="s">
        <v>20</v>
      </c>
    </row>
    <row r="24" spans="1:11" ht="28.5" customHeight="1" x14ac:dyDescent="0.4">
      <c r="B24" s="2" t="s">
        <v>1</v>
      </c>
      <c r="C24" s="3" t="s">
        <v>2</v>
      </c>
      <c r="D24" s="62" t="s">
        <v>15</v>
      </c>
      <c r="E24" s="63"/>
      <c r="F24" s="64" t="s">
        <v>16</v>
      </c>
      <c r="G24" s="65"/>
      <c r="H24" s="66"/>
      <c r="I24" s="67" t="s">
        <v>17</v>
      </c>
      <c r="J24" s="68"/>
    </row>
    <row r="25" spans="1:11" ht="28.5" customHeight="1" x14ac:dyDescent="0.4">
      <c r="B25" s="26"/>
      <c r="C25" s="26"/>
      <c r="D25" s="6"/>
      <c r="E25" s="44"/>
      <c r="F25" s="45"/>
      <c r="G25" s="48"/>
      <c r="H25" s="49"/>
      <c r="I25" s="45"/>
      <c r="J25" s="44"/>
    </row>
    <row r="26" spans="1:11" ht="28.5" customHeight="1" x14ac:dyDescent="0.4">
      <c r="B26" s="26"/>
      <c r="C26" s="26"/>
      <c r="D26" s="6"/>
      <c r="E26" s="44"/>
      <c r="F26" s="45"/>
      <c r="G26" s="48"/>
      <c r="H26" s="49"/>
      <c r="I26" s="45"/>
      <c r="J26" s="44"/>
    </row>
    <row r="27" spans="1:11" ht="28.5" customHeight="1" x14ac:dyDescent="0.4">
      <c r="B27" s="26"/>
      <c r="C27" s="26"/>
      <c r="D27" s="6"/>
      <c r="E27" s="44"/>
      <c r="F27" s="45"/>
      <c r="G27" s="48"/>
      <c r="H27" s="49"/>
      <c r="I27" s="45"/>
      <c r="J27" s="44"/>
    </row>
    <row r="28" spans="1:11" ht="28.5" customHeight="1" x14ac:dyDescent="0.4">
      <c r="B28" s="53" t="s">
        <v>3</v>
      </c>
      <c r="C28" s="54"/>
      <c r="D28" s="29" t="s">
        <v>33</v>
      </c>
      <c r="E28" s="40" t="str">
        <f>IF(SUM(E25:E27)=0,"",SUM(E25:E27))</f>
        <v/>
      </c>
      <c r="F28" s="42" t="s">
        <v>34</v>
      </c>
      <c r="G28" s="55" t="str">
        <f>IF(SUM(E25:E27)=0,"",SUM(G25:G27))</f>
        <v/>
      </c>
      <c r="H28" s="56" t="str">
        <f t="shared" ref="H28" si="2">IF(SUM(H25:H27)=0,"",SUM(L16:L19))</f>
        <v/>
      </c>
      <c r="I28" s="42" t="s">
        <v>35</v>
      </c>
      <c r="J28" s="40" t="str">
        <f>IF(SUM(E25:E27)=0,"",SUM(J25:J27))</f>
        <v/>
      </c>
    </row>
    <row r="29" spans="1:11" ht="32.25" customHeight="1" x14ac:dyDescent="0.5">
      <c r="B29" s="59" t="s">
        <v>39</v>
      </c>
      <c r="C29" s="59"/>
      <c r="D29" s="59"/>
      <c r="E29" s="59"/>
      <c r="F29" s="59"/>
      <c r="G29" s="59"/>
      <c r="H29" s="59"/>
      <c r="I29" s="31" t="s">
        <v>18</v>
      </c>
      <c r="J29" s="32" t="str">
        <f>IFERROR((E28-(G28+J28)),"")</f>
        <v/>
      </c>
    </row>
    <row r="30" spans="1:11" ht="25.5" x14ac:dyDescent="0.5">
      <c r="B30" s="50" t="s">
        <v>40</v>
      </c>
      <c r="C30" s="50"/>
      <c r="D30" s="50"/>
      <c r="E30" s="50"/>
      <c r="F30" s="50"/>
      <c r="G30" s="50"/>
      <c r="H30" s="50"/>
      <c r="I30" s="31" t="s">
        <v>18</v>
      </c>
      <c r="J30" s="22" t="str">
        <f>IFERROR(J29/E28,"")</f>
        <v/>
      </c>
      <c r="K30" s="1" t="s">
        <v>22</v>
      </c>
    </row>
    <row r="31" spans="1:11" ht="20.25" x14ac:dyDescent="0.4">
      <c r="C31" s="20"/>
      <c r="D31" s="23"/>
      <c r="E31" s="24"/>
      <c r="J31" s="25"/>
    </row>
    <row r="32" spans="1:11" ht="19.5" x14ac:dyDescent="0.4">
      <c r="A32" s="1" t="s">
        <v>23</v>
      </c>
    </row>
    <row r="33" spans="2:11" ht="24" customHeight="1" x14ac:dyDescent="0.4">
      <c r="C33" s="57"/>
      <c r="D33" s="57"/>
      <c r="E33" s="12" t="s">
        <v>6</v>
      </c>
      <c r="F33" s="58" t="s">
        <v>11</v>
      </c>
      <c r="G33" s="58"/>
      <c r="H33" s="58"/>
      <c r="I33" s="52" t="str">
        <f>IFERROR(ROUNDDOWN((J30-J21)/J30,3),"")</f>
        <v/>
      </c>
      <c r="J33" s="52"/>
      <c r="K33" s="74" t="s">
        <v>24</v>
      </c>
    </row>
    <row r="34" spans="2:11" ht="24" customHeight="1" x14ac:dyDescent="0.4">
      <c r="C34" s="57"/>
      <c r="D34" s="57"/>
      <c r="E34" s="13" t="s">
        <v>7</v>
      </c>
      <c r="F34" s="58"/>
      <c r="G34" s="58"/>
      <c r="H34" s="58"/>
      <c r="I34" s="52"/>
      <c r="J34" s="52"/>
      <c r="K34" s="74"/>
    </row>
    <row r="35" spans="2:11" ht="19.5" x14ac:dyDescent="0.4">
      <c r="B35" s="47"/>
      <c r="C35" t="s">
        <v>41</v>
      </c>
      <c r="I35" s="38" t="str">
        <f>IF(I33&lt;20%,"要件に該当しません。","")</f>
        <v/>
      </c>
      <c r="J35" s="38"/>
    </row>
  </sheetData>
  <sheetProtection sheet="1" objects="1" scenarios="1"/>
  <mergeCells count="43">
    <mergeCell ref="B7:D7"/>
    <mergeCell ref="B9:D9"/>
    <mergeCell ref="B10:D10"/>
    <mergeCell ref="B11:H11"/>
    <mergeCell ref="D15:E15"/>
    <mergeCell ref="B8:D8"/>
    <mergeCell ref="F15:H15"/>
    <mergeCell ref="A1:K1"/>
    <mergeCell ref="E3:I3"/>
    <mergeCell ref="B6:D6"/>
    <mergeCell ref="K33:K34"/>
    <mergeCell ref="E6:H6"/>
    <mergeCell ref="E7:H7"/>
    <mergeCell ref="E8:H8"/>
    <mergeCell ref="E9:H9"/>
    <mergeCell ref="E10:H10"/>
    <mergeCell ref="G19:H19"/>
    <mergeCell ref="I15:J15"/>
    <mergeCell ref="I6:J6"/>
    <mergeCell ref="I7:J7"/>
    <mergeCell ref="I8:J8"/>
    <mergeCell ref="I9:J9"/>
    <mergeCell ref="I10:J10"/>
    <mergeCell ref="I11:J11"/>
    <mergeCell ref="G16:H16"/>
    <mergeCell ref="B20:H20"/>
    <mergeCell ref="D24:E24"/>
    <mergeCell ref="F24:H24"/>
    <mergeCell ref="I24:J24"/>
    <mergeCell ref="B19:C19"/>
    <mergeCell ref="G17:H17"/>
    <mergeCell ref="G18:H18"/>
    <mergeCell ref="G25:H25"/>
    <mergeCell ref="B21:H21"/>
    <mergeCell ref="I33:J34"/>
    <mergeCell ref="G26:H26"/>
    <mergeCell ref="G27:H27"/>
    <mergeCell ref="B28:C28"/>
    <mergeCell ref="G28:H28"/>
    <mergeCell ref="C33:D34"/>
    <mergeCell ref="F33:H34"/>
    <mergeCell ref="B29:H29"/>
    <mergeCell ref="B30:H30"/>
  </mergeCells>
  <phoneticPr fontId="3"/>
  <pageMargins left="1.1023622047244095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zoomScaleNormal="100" zoomScaleSheetLayoutView="98" zoomScalePageLayoutView="111" workbookViewId="0">
      <selection sqref="A1:K1"/>
    </sheetView>
  </sheetViews>
  <sheetFormatPr defaultColWidth="7.125" defaultRowHeight="18.75" x14ac:dyDescent="0.4"/>
  <cols>
    <col min="1" max="1" width="5.5" customWidth="1"/>
    <col min="2" max="2" width="4.625" customWidth="1"/>
    <col min="3" max="3" width="5.375" customWidth="1"/>
    <col min="4" max="4" width="4.5" customWidth="1"/>
    <col min="5" max="5" width="15.375" customWidth="1"/>
    <col min="6" max="6" width="3.625" customWidth="1"/>
    <col min="7" max="7" width="7.5" customWidth="1"/>
    <col min="8" max="8" width="7.875" customWidth="1"/>
    <col min="9" max="9" width="3.625" customWidth="1"/>
    <col min="10" max="10" width="16.75" customWidth="1"/>
    <col min="11" max="11" width="8.75" customWidth="1"/>
  </cols>
  <sheetData>
    <row r="1" spans="1:13" ht="24" x14ac:dyDescent="0.5">
      <c r="A1" s="148" t="s">
        <v>36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8"/>
      <c r="M1" s="8"/>
    </row>
    <row r="3" spans="1:13" ht="21.75" x14ac:dyDescent="0.4">
      <c r="A3" s="1" t="s">
        <v>0</v>
      </c>
      <c r="E3" s="71" t="s">
        <v>29</v>
      </c>
      <c r="F3" s="71"/>
      <c r="G3" s="71"/>
      <c r="H3" s="71"/>
      <c r="I3" s="71"/>
      <c r="J3" s="18"/>
      <c r="K3" s="4"/>
      <c r="L3" s="4"/>
    </row>
    <row r="5" spans="1:13" ht="19.5" x14ac:dyDescent="0.4">
      <c r="A5" s="1" t="s">
        <v>10</v>
      </c>
    </row>
    <row r="6" spans="1:13" ht="36" customHeight="1" x14ac:dyDescent="0.4">
      <c r="B6" s="72" t="s">
        <v>5</v>
      </c>
      <c r="C6" s="73"/>
      <c r="D6" s="54"/>
      <c r="E6" s="75" t="s">
        <v>4</v>
      </c>
      <c r="F6" s="73"/>
      <c r="G6" s="73"/>
      <c r="H6" s="54"/>
      <c r="I6" s="88" t="s">
        <v>12</v>
      </c>
      <c r="J6" s="89"/>
      <c r="K6" s="5" t="s">
        <v>8</v>
      </c>
    </row>
    <row r="7" spans="1:13" ht="27" customHeight="1" x14ac:dyDescent="0.4">
      <c r="B7" s="140" t="s">
        <v>26</v>
      </c>
      <c r="C7" s="141"/>
      <c r="D7" s="142"/>
      <c r="E7" s="143" t="s">
        <v>25</v>
      </c>
      <c r="F7" s="144"/>
      <c r="G7" s="144"/>
      <c r="H7" s="145"/>
      <c r="I7" s="146">
        <v>738000000</v>
      </c>
      <c r="J7" s="147"/>
      <c r="K7" s="9">
        <f>ROUND(I7/$I$11,3)</f>
        <v>0.74099999999999999</v>
      </c>
    </row>
    <row r="8" spans="1:13" ht="27" customHeight="1" x14ac:dyDescent="0.4">
      <c r="B8" s="117" t="s">
        <v>27</v>
      </c>
      <c r="C8" s="118"/>
      <c r="D8" s="119"/>
      <c r="E8" s="120" t="s">
        <v>28</v>
      </c>
      <c r="F8" s="121"/>
      <c r="G8" s="121"/>
      <c r="H8" s="122"/>
      <c r="I8" s="123">
        <v>258000000</v>
      </c>
      <c r="J8" s="124"/>
      <c r="K8" s="10">
        <f t="shared" ref="K8" si="0">ROUND(I8/$I$11,3)</f>
        <v>0.25900000000000001</v>
      </c>
    </row>
    <row r="9" spans="1:13" ht="27" customHeight="1" x14ac:dyDescent="0.4">
      <c r="B9" s="117"/>
      <c r="C9" s="118"/>
      <c r="D9" s="119"/>
      <c r="E9" s="125"/>
      <c r="F9" s="126"/>
      <c r="G9" s="126"/>
      <c r="H9" s="127"/>
      <c r="I9" s="128"/>
      <c r="J9" s="129"/>
      <c r="K9" s="10"/>
    </row>
    <row r="10" spans="1:13" ht="27" customHeight="1" thickBot="1" x14ac:dyDescent="0.45">
      <c r="B10" s="130"/>
      <c r="C10" s="131"/>
      <c r="D10" s="132"/>
      <c r="E10" s="133"/>
      <c r="F10" s="134"/>
      <c r="G10" s="134"/>
      <c r="H10" s="135"/>
      <c r="I10" s="136"/>
      <c r="J10" s="137"/>
      <c r="K10" s="11"/>
    </row>
    <row r="11" spans="1:13" ht="27" customHeight="1" thickTop="1" x14ac:dyDescent="0.4">
      <c r="B11" s="107" t="s">
        <v>9</v>
      </c>
      <c r="C11" s="108"/>
      <c r="D11" s="108"/>
      <c r="E11" s="108"/>
      <c r="F11" s="108"/>
      <c r="G11" s="108"/>
      <c r="H11" s="109"/>
      <c r="I11" s="138">
        <f>SUM(I7:I10)</f>
        <v>996000000</v>
      </c>
      <c r="J11" s="139"/>
      <c r="K11" s="7"/>
    </row>
    <row r="12" spans="1:13" x14ac:dyDescent="0.4">
      <c r="B12" s="14" t="s">
        <v>14</v>
      </c>
    </row>
    <row r="14" spans="1:13" ht="19.5" x14ac:dyDescent="0.4">
      <c r="A14" s="1" t="s">
        <v>19</v>
      </c>
    </row>
    <row r="15" spans="1:13" ht="28.5" customHeight="1" x14ac:dyDescent="0.4">
      <c r="B15" s="2" t="s">
        <v>1</v>
      </c>
      <c r="C15" s="3" t="s">
        <v>2</v>
      </c>
      <c r="D15" s="62" t="s">
        <v>15</v>
      </c>
      <c r="E15" s="63"/>
      <c r="F15" s="64" t="s">
        <v>16</v>
      </c>
      <c r="G15" s="65"/>
      <c r="H15" s="66"/>
      <c r="I15" s="67" t="s">
        <v>17</v>
      </c>
      <c r="J15" s="68"/>
    </row>
    <row r="16" spans="1:13" ht="28.5" customHeight="1" x14ac:dyDescent="0.4">
      <c r="B16" s="26">
        <v>6</v>
      </c>
      <c r="C16" s="26">
        <v>12</v>
      </c>
      <c r="D16" s="6"/>
      <c r="E16" s="15">
        <v>96000000</v>
      </c>
      <c r="F16" s="16"/>
      <c r="G16" s="113">
        <f>E16*44.8%</f>
        <v>43007999.999999993</v>
      </c>
      <c r="H16" s="114"/>
      <c r="I16" s="19"/>
      <c r="J16" s="15">
        <f>J25*102%</f>
        <v>49021200</v>
      </c>
    </row>
    <row r="17" spans="1:11" ht="28.5" customHeight="1" x14ac:dyDescent="0.4">
      <c r="B17" s="26">
        <v>7</v>
      </c>
      <c r="C17" s="26">
        <v>1</v>
      </c>
      <c r="D17" s="6"/>
      <c r="E17" s="15">
        <v>68000000</v>
      </c>
      <c r="F17" s="16"/>
      <c r="G17" s="113">
        <f>E17*44.3%</f>
        <v>30123999.999999996</v>
      </c>
      <c r="H17" s="114"/>
      <c r="I17" s="19"/>
      <c r="J17" s="15">
        <f t="shared" ref="J17:J18" si="1">J26*102%</f>
        <v>34859520</v>
      </c>
    </row>
    <row r="18" spans="1:11" ht="28.5" customHeight="1" x14ac:dyDescent="0.4">
      <c r="B18" s="26">
        <v>7</v>
      </c>
      <c r="C18" s="26">
        <v>2</v>
      </c>
      <c r="D18" s="6"/>
      <c r="E18" s="15">
        <v>82000000</v>
      </c>
      <c r="F18" s="16"/>
      <c r="G18" s="113">
        <f>E18*43.1%</f>
        <v>35342000</v>
      </c>
      <c r="H18" s="114"/>
      <c r="I18" s="19"/>
      <c r="J18" s="15">
        <f t="shared" si="1"/>
        <v>42485040</v>
      </c>
    </row>
    <row r="19" spans="1:11" ht="28.5" customHeight="1" x14ac:dyDescent="0.4">
      <c r="B19" s="53" t="s">
        <v>3</v>
      </c>
      <c r="C19" s="54"/>
      <c r="D19" s="29" t="s">
        <v>30</v>
      </c>
      <c r="E19" s="17">
        <f>SUM(E16:E18)</f>
        <v>246000000</v>
      </c>
      <c r="F19" s="29" t="s">
        <v>31</v>
      </c>
      <c r="G19" s="115">
        <f>SUM(G16:G18)</f>
        <v>108473999.99999999</v>
      </c>
      <c r="H19" s="116">
        <f t="shared" ref="H19" si="2">SUM(H16:H18)</f>
        <v>0</v>
      </c>
      <c r="I19" s="30" t="s">
        <v>32</v>
      </c>
      <c r="J19" s="17">
        <f>SUM(J16:J18)</f>
        <v>126365760</v>
      </c>
    </row>
    <row r="20" spans="1:11" ht="32.25" customHeight="1" x14ac:dyDescent="0.5">
      <c r="B20" s="59" t="s">
        <v>37</v>
      </c>
      <c r="C20" s="59"/>
      <c r="D20" s="59"/>
      <c r="E20" s="59"/>
      <c r="F20" s="59"/>
      <c r="G20" s="59"/>
      <c r="H20" s="59"/>
      <c r="I20" s="31" t="s">
        <v>18</v>
      </c>
      <c r="J20" s="32">
        <f>E19-(G19+J19)</f>
        <v>11160240</v>
      </c>
    </row>
    <row r="21" spans="1:11" ht="25.5" x14ac:dyDescent="0.5">
      <c r="B21" s="50" t="s">
        <v>38</v>
      </c>
      <c r="C21" s="51"/>
      <c r="D21" s="51"/>
      <c r="E21" s="51"/>
      <c r="F21" s="51"/>
      <c r="G21" s="51"/>
      <c r="H21" s="51"/>
      <c r="I21" s="31" t="s">
        <v>18</v>
      </c>
      <c r="J21" s="22">
        <f>J20/E19</f>
        <v>4.5366829268292684E-2</v>
      </c>
      <c r="K21" s="1" t="s">
        <v>21</v>
      </c>
    </row>
    <row r="22" spans="1:11" x14ac:dyDescent="0.4">
      <c r="C22" s="20"/>
      <c r="D22" s="18"/>
      <c r="E22" s="18"/>
      <c r="J22" s="21"/>
    </row>
    <row r="23" spans="1:11" ht="19.5" x14ac:dyDescent="0.4">
      <c r="A23" s="1" t="s">
        <v>20</v>
      </c>
    </row>
    <row r="24" spans="1:11" ht="28.5" customHeight="1" x14ac:dyDescent="0.4">
      <c r="B24" s="2" t="s">
        <v>1</v>
      </c>
      <c r="C24" s="3" t="s">
        <v>2</v>
      </c>
      <c r="D24" s="62" t="s">
        <v>15</v>
      </c>
      <c r="E24" s="63"/>
      <c r="F24" s="64" t="s">
        <v>16</v>
      </c>
      <c r="G24" s="65"/>
      <c r="H24" s="66"/>
      <c r="I24" s="67" t="s">
        <v>17</v>
      </c>
      <c r="J24" s="68"/>
    </row>
    <row r="25" spans="1:11" ht="28.5" customHeight="1" x14ac:dyDescent="0.4">
      <c r="B25" s="26">
        <v>5</v>
      </c>
      <c r="C25" s="26">
        <v>12</v>
      </c>
      <c r="D25" s="6"/>
      <c r="E25" s="15">
        <v>90000000</v>
      </c>
      <c r="F25" s="16"/>
      <c r="G25" s="113">
        <f>E25*38.8%</f>
        <v>34919999.999999993</v>
      </c>
      <c r="H25" s="114"/>
      <c r="I25" s="19"/>
      <c r="J25" s="15">
        <f>E25*53.4%</f>
        <v>48060000</v>
      </c>
    </row>
    <row r="26" spans="1:11" ht="28.5" customHeight="1" x14ac:dyDescent="0.4">
      <c r="B26" s="26">
        <v>6</v>
      </c>
      <c r="C26" s="26">
        <v>1</v>
      </c>
      <c r="D26" s="6"/>
      <c r="E26" s="15">
        <v>64000000</v>
      </c>
      <c r="F26" s="16"/>
      <c r="G26" s="113">
        <f>E26*41.8%</f>
        <v>26752000</v>
      </c>
      <c r="H26" s="114"/>
      <c r="I26" s="19"/>
      <c r="J26" s="15">
        <f>E26*53.4%</f>
        <v>34176000</v>
      </c>
    </row>
    <row r="27" spans="1:11" ht="28.5" customHeight="1" x14ac:dyDescent="0.4">
      <c r="B27" s="26">
        <v>6</v>
      </c>
      <c r="C27" s="26">
        <v>2</v>
      </c>
      <c r="D27" s="6"/>
      <c r="E27" s="15">
        <v>78000000</v>
      </c>
      <c r="F27" s="16"/>
      <c r="G27" s="113">
        <f>E27*39.7%</f>
        <v>30966000</v>
      </c>
      <c r="H27" s="114"/>
      <c r="I27" s="19"/>
      <c r="J27" s="15">
        <f>E27*53.4%</f>
        <v>41652000</v>
      </c>
    </row>
    <row r="28" spans="1:11" ht="28.5" customHeight="1" x14ac:dyDescent="0.4">
      <c r="B28" s="53" t="s">
        <v>3</v>
      </c>
      <c r="C28" s="54"/>
      <c r="D28" s="29" t="s">
        <v>33</v>
      </c>
      <c r="E28" s="17">
        <f>SUM(E25:E27)</f>
        <v>232000000</v>
      </c>
      <c r="F28" s="29" t="s">
        <v>34</v>
      </c>
      <c r="G28" s="115">
        <f>SUM(G25:H27)</f>
        <v>92638000</v>
      </c>
      <c r="H28" s="116"/>
      <c r="I28" s="30" t="s">
        <v>35</v>
      </c>
      <c r="J28" s="17">
        <f>SUM(J25:J27)</f>
        <v>123888000</v>
      </c>
    </row>
    <row r="29" spans="1:11" ht="32.25" customHeight="1" x14ac:dyDescent="0.5">
      <c r="B29" s="59" t="s">
        <v>39</v>
      </c>
      <c r="C29" s="59"/>
      <c r="D29" s="59"/>
      <c r="E29" s="59"/>
      <c r="F29" s="59"/>
      <c r="G29" s="59"/>
      <c r="H29" s="59"/>
      <c r="I29" s="31" t="s">
        <v>18</v>
      </c>
      <c r="J29" s="32">
        <f>E28-(G28+J28)</f>
        <v>15474000</v>
      </c>
    </row>
    <row r="30" spans="1:11" ht="25.5" x14ac:dyDescent="0.5">
      <c r="B30" s="50" t="s">
        <v>40</v>
      </c>
      <c r="C30" s="50"/>
      <c r="D30" s="50"/>
      <c r="E30" s="50"/>
      <c r="F30" s="50"/>
      <c r="G30" s="50"/>
      <c r="H30" s="50"/>
      <c r="I30" s="31" t="s">
        <v>18</v>
      </c>
      <c r="J30" s="22">
        <f>J29/E28</f>
        <v>6.6698275862068959E-2</v>
      </c>
      <c r="K30" s="1" t="s">
        <v>22</v>
      </c>
    </row>
    <row r="31" spans="1:11" ht="20.25" x14ac:dyDescent="0.4">
      <c r="C31" s="20"/>
      <c r="D31" s="23"/>
      <c r="E31" s="24"/>
      <c r="J31" s="25"/>
    </row>
    <row r="32" spans="1:11" ht="19.5" x14ac:dyDescent="0.4">
      <c r="A32" s="1" t="s">
        <v>23</v>
      </c>
    </row>
    <row r="33" spans="3:11" ht="24" customHeight="1" x14ac:dyDescent="0.4">
      <c r="C33" s="57"/>
      <c r="D33" s="57"/>
      <c r="E33" s="27" t="s">
        <v>6</v>
      </c>
      <c r="F33" s="58" t="s">
        <v>11</v>
      </c>
      <c r="G33" s="58"/>
      <c r="H33" s="58"/>
      <c r="I33" s="52">
        <f>ROUNDDOWN((J30-J21)/J30,3)</f>
        <v>0.31900000000000001</v>
      </c>
      <c r="J33" s="52"/>
      <c r="K33" s="74" t="s">
        <v>24</v>
      </c>
    </row>
    <row r="34" spans="3:11" ht="24" customHeight="1" x14ac:dyDescent="0.4">
      <c r="C34" s="57"/>
      <c r="D34" s="57"/>
      <c r="E34" s="28" t="s">
        <v>7</v>
      </c>
      <c r="F34" s="58"/>
      <c r="G34" s="58"/>
      <c r="H34" s="58"/>
      <c r="I34" s="52"/>
      <c r="J34" s="52"/>
      <c r="K34" s="74"/>
    </row>
  </sheetData>
  <sheetProtection sheet="1" objects="1" scenarios="1"/>
  <mergeCells count="43">
    <mergeCell ref="B7:D7"/>
    <mergeCell ref="E7:H7"/>
    <mergeCell ref="I7:J7"/>
    <mergeCell ref="A1:K1"/>
    <mergeCell ref="E3:I3"/>
    <mergeCell ref="B6:D6"/>
    <mergeCell ref="E6:H6"/>
    <mergeCell ref="I6:J6"/>
    <mergeCell ref="B10:D10"/>
    <mergeCell ref="E10:H10"/>
    <mergeCell ref="I10:J10"/>
    <mergeCell ref="B11:H11"/>
    <mergeCell ref="I11:J11"/>
    <mergeCell ref="B8:D8"/>
    <mergeCell ref="E8:H8"/>
    <mergeCell ref="I8:J8"/>
    <mergeCell ref="B9:D9"/>
    <mergeCell ref="E9:H9"/>
    <mergeCell ref="I9:J9"/>
    <mergeCell ref="B20:H20"/>
    <mergeCell ref="B21:H21"/>
    <mergeCell ref="D15:E15"/>
    <mergeCell ref="F15:H15"/>
    <mergeCell ref="I15:J15"/>
    <mergeCell ref="G16:H16"/>
    <mergeCell ref="G17:H17"/>
    <mergeCell ref="G18:H18"/>
    <mergeCell ref="B19:C19"/>
    <mergeCell ref="G19:H19"/>
    <mergeCell ref="I24:J24"/>
    <mergeCell ref="G25:H25"/>
    <mergeCell ref="C33:D34"/>
    <mergeCell ref="F33:H34"/>
    <mergeCell ref="I33:J34"/>
    <mergeCell ref="G26:H26"/>
    <mergeCell ref="D24:E24"/>
    <mergeCell ref="F24:H24"/>
    <mergeCell ref="K33:K34"/>
    <mergeCell ref="G27:H27"/>
    <mergeCell ref="B28:C28"/>
    <mergeCell ref="G28:H28"/>
    <mergeCell ref="B29:H29"/>
    <mergeCell ref="B30:H30"/>
  </mergeCells>
  <phoneticPr fontId="3"/>
  <pageMargins left="1.1023622047244095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５号　ハー①</vt:lpstr>
      <vt:lpstr>５号　ハー① (記入例)</vt:lpstr>
      <vt:lpstr>'５号　ハー①'!Print_Area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2025-05-23T07:48:50Z</dcterms:modified>
</cp:coreProperties>
</file>